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ptopuser/Dropbox/teaching/www/ccc-salary-study/"/>
    </mc:Choice>
  </mc:AlternateContent>
  <xr:revisionPtr revIDLastSave="0" documentId="10_ncr:8140008_{B0282EB2-47A3-1344-8451-BFF9FDED3B91}" xr6:coauthVersionLast="34" xr6:coauthVersionMax="34" xr10:uidLastSave="{00000000-0000-0000-0000-000000000000}"/>
  <bookViews>
    <workbookView xWindow="0" yWindow="460" windowWidth="28800" windowHeight="17540" activeTab="3"/>
  </bookViews>
  <sheets>
    <sheet name="cabrillo-college-2016" sheetId="1" r:id="rId1"/>
    <sheet name="Instructor" sheetId="3" r:id="rId2"/>
    <sheet name="Adjunct Instructor" sheetId="2" r:id="rId3"/>
    <sheet name="Analysis" sheetId="4" r:id="rId4"/>
  </sheets>
  <definedNames>
    <definedName name="_xlnm._FilterDatabase" localSheetId="0" hidden="1">'cabrillo-college-2016'!$A$1:$L$1674</definedName>
  </definedNames>
  <calcPr calcId="162913"/>
</workbook>
</file>

<file path=xl/calcChain.xml><?xml version="1.0" encoding="utf-8"?>
<calcChain xmlns="http://schemas.openxmlformats.org/spreadsheetml/2006/main">
  <c r="T13" i="4" l="1"/>
  <c r="S13" i="4"/>
  <c r="T12" i="4"/>
  <c r="S12" i="4"/>
  <c r="T11" i="4"/>
  <c r="S11" i="4"/>
  <c r="T10" i="4"/>
  <c r="S10" i="4"/>
  <c r="T9" i="4"/>
  <c r="S9" i="4"/>
  <c r="T8" i="4"/>
  <c r="S8" i="4"/>
  <c r="T7" i="4"/>
  <c r="S7" i="4"/>
  <c r="T6" i="4"/>
  <c r="S6" i="4"/>
  <c r="T5" i="4"/>
  <c r="S5" i="4"/>
  <c r="T4" i="4"/>
  <c r="S4" i="4"/>
  <c r="T3" i="4"/>
  <c r="S3" i="4"/>
  <c r="T2" i="4"/>
  <c r="S2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R5" i="4"/>
  <c r="Q5" i="4"/>
  <c r="R4" i="4"/>
  <c r="Q4" i="4"/>
  <c r="R3" i="4"/>
  <c r="Q3" i="4"/>
  <c r="R2" i="4"/>
  <c r="Q2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K2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P4" i="4"/>
  <c r="O4" i="4"/>
  <c r="P3" i="4"/>
  <c r="O3" i="4"/>
  <c r="P2" i="4"/>
  <c r="O2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H13" i="4"/>
  <c r="H12" i="4"/>
  <c r="H11" i="4"/>
  <c r="H10" i="4"/>
  <c r="H9" i="4"/>
  <c r="H8" i="4"/>
  <c r="H7" i="4"/>
  <c r="H6" i="4"/>
  <c r="H5" i="4"/>
  <c r="H4" i="4"/>
  <c r="H3" i="4"/>
  <c r="H2" i="4"/>
  <c r="G13" i="4"/>
  <c r="G12" i="4"/>
  <c r="G11" i="4"/>
  <c r="G10" i="4"/>
  <c r="G9" i="4"/>
  <c r="G8" i="4"/>
  <c r="G7" i="4"/>
  <c r="G6" i="4"/>
  <c r="G5" i="4"/>
  <c r="G4" i="4"/>
  <c r="G3" i="4"/>
  <c r="G2" i="4"/>
  <c r="F13" i="4"/>
  <c r="F12" i="4"/>
  <c r="F11" i="4"/>
  <c r="F10" i="4"/>
  <c r="F9" i="4"/>
  <c r="F8" i="4"/>
  <c r="F7" i="4"/>
  <c r="F6" i="4"/>
  <c r="F5" i="4"/>
  <c r="F4" i="4"/>
  <c r="F3" i="4"/>
  <c r="F2" i="4"/>
  <c r="C13" i="4"/>
  <c r="C12" i="4"/>
  <c r="C11" i="4"/>
  <c r="C10" i="4"/>
  <c r="C9" i="4"/>
  <c r="C8" i="4"/>
  <c r="C7" i="4"/>
  <c r="C6" i="4"/>
  <c r="C5" i="4"/>
  <c r="C4" i="4"/>
  <c r="B13" i="4"/>
  <c r="B12" i="4"/>
  <c r="B11" i="4"/>
  <c r="B10" i="4"/>
  <c r="B9" i="4"/>
  <c r="B8" i="4"/>
  <c r="B7" i="4"/>
  <c r="B6" i="4"/>
  <c r="B5" i="4"/>
  <c r="B4" i="4"/>
  <c r="C3" i="4"/>
  <c r="C2" i="4"/>
  <c r="B3" i="4"/>
  <c r="B2" i="4"/>
  <c r="E13" i="4"/>
  <c r="E11" i="4"/>
  <c r="E9" i="4"/>
  <c r="E7" i="4"/>
  <c r="E5" i="4"/>
  <c r="E3" i="4"/>
  <c r="E12" i="4"/>
  <c r="E10" i="4"/>
  <c r="E8" i="4"/>
  <c r="E6" i="4"/>
  <c r="E4" i="4"/>
  <c r="E2" i="4"/>
  <c r="D3" i="4" l="1"/>
  <c r="D5" i="4"/>
  <c r="D9" i="4"/>
  <c r="D13" i="4"/>
  <c r="D6" i="4"/>
  <c r="D10" i="4"/>
  <c r="D2" i="4"/>
  <c r="D4" i="4"/>
  <c r="D8" i="4"/>
  <c r="D12" i="4"/>
  <c r="D11" i="4"/>
  <c r="D7" i="4"/>
</calcChain>
</file>

<file path=xl/sharedStrings.xml><?xml version="1.0" encoding="utf-8"?>
<sst xmlns="http://schemas.openxmlformats.org/spreadsheetml/2006/main" count="7111" uniqueCount="1891">
  <si>
    <t>Employee Name</t>
  </si>
  <si>
    <t>Job Title</t>
  </si>
  <si>
    <t>Base Pay</t>
  </si>
  <si>
    <t>Overtime Pay</t>
  </si>
  <si>
    <t>Other Pay</t>
  </si>
  <si>
    <t>Benefits</t>
  </si>
  <si>
    <t>Total Pay</t>
  </si>
  <si>
    <t>Total Pay &amp; Benefits</t>
  </si>
  <si>
    <t>Year</t>
  </si>
  <si>
    <t>Notes</t>
  </si>
  <si>
    <t>Agency</t>
  </si>
  <si>
    <t>Status</t>
  </si>
  <si>
    <t>Jan L Jones</t>
  </si>
  <si>
    <t>President</t>
  </si>
  <si>
    <t>Cabrillo College</t>
  </si>
  <si>
    <t>Victoria A Lewis</t>
  </si>
  <si>
    <t>Vice President Business Services</t>
  </si>
  <si>
    <t>Kathleen S Welch</t>
  </si>
  <si>
    <t>Vice President Instruction</t>
  </si>
  <si>
    <t>James R Weckler</t>
  </si>
  <si>
    <t>BELA Division Dean</t>
  </si>
  <si>
    <t>Rachel B Mayo</t>
  </si>
  <si>
    <t>Dean of Education and Online and Innovative Learning</t>
  </si>
  <si>
    <t>John P Graulty</t>
  </si>
  <si>
    <t>VAPA Division Dean</t>
  </si>
  <si>
    <t>Isabel A O'Connor</t>
  </si>
  <si>
    <t>HASS Division Dean</t>
  </si>
  <si>
    <t>Mario Z Garcia</t>
  </si>
  <si>
    <t>Counselor</t>
  </si>
  <si>
    <t>Carlos E Figueroa</t>
  </si>
  <si>
    <t>Instructor</t>
  </si>
  <si>
    <t>Ian R Haslam</t>
  </si>
  <si>
    <t>HAWK Division Dean</t>
  </si>
  <si>
    <t>Margery P Regalado-Rodriguez</t>
  </si>
  <si>
    <t>Dean of Educational Services</t>
  </si>
  <si>
    <t>Robin K McFarland</t>
  </si>
  <si>
    <t>Jason N Camara</t>
  </si>
  <si>
    <t>Peter M Shaw</t>
  </si>
  <si>
    <t>Joseph N Nugent</t>
  </si>
  <si>
    <t>Director, Facilities Planning and Plant Operations</t>
  </si>
  <si>
    <t>Arturo Cantu</t>
  </si>
  <si>
    <t>Bradley J Krein</t>
  </si>
  <si>
    <t>Barbara L Schultz</t>
  </si>
  <si>
    <t>Edward J Braunhut</t>
  </si>
  <si>
    <t>Mo N Hassan</t>
  </si>
  <si>
    <t>Gerlinde T Brady</t>
  </si>
  <si>
    <t>Dean of Career Technical Education &amp; Workforce Development</t>
  </si>
  <si>
    <t>Josh E Blaustein</t>
  </si>
  <si>
    <t>Rock R Pfotenhauer</t>
  </si>
  <si>
    <t>Dean of R&amp;S Workforce Dev Partnerships</t>
  </si>
  <si>
    <t>Spring A Andrews</t>
  </si>
  <si>
    <t>Director, Information Technology</t>
  </si>
  <si>
    <t>Jon E Nordgren</t>
  </si>
  <si>
    <t>Cheryl L Barkey</t>
  </si>
  <si>
    <t>David M Reynolds</t>
  </si>
  <si>
    <t>Graciano L Mendoza</t>
  </si>
  <si>
    <t>Director, Business Services</t>
  </si>
  <si>
    <t>Bridgete H Clark</t>
  </si>
  <si>
    <t>Marcelo V Nogueira</t>
  </si>
  <si>
    <t>Cheryl M Anderson</t>
  </si>
  <si>
    <t>Rodolfo Q Puente</t>
  </si>
  <si>
    <t>Terrence R Willett</t>
  </si>
  <si>
    <t>Dean of Research, Planning and Institutional Effectiveness</t>
  </si>
  <si>
    <t>Jay R Jackson</t>
  </si>
  <si>
    <t>Tera L Martin</t>
  </si>
  <si>
    <t>Instruction Learning Assistance Coordinator</t>
  </si>
  <si>
    <t>David L Schwartz</t>
  </si>
  <si>
    <t>Stephen J Hodges</t>
  </si>
  <si>
    <t>Calais J Ingel</t>
  </si>
  <si>
    <t>Adapt Computing Academic Specialist</t>
  </si>
  <si>
    <t>Louis G Compoginis</t>
  </si>
  <si>
    <t>Diane K Putnam</t>
  </si>
  <si>
    <t>Julio C Leal</t>
  </si>
  <si>
    <t>Kristin M Fabos</t>
  </si>
  <si>
    <t>Director, Marketing &amp; Communications</t>
  </si>
  <si>
    <t>William A Epperson</t>
  </si>
  <si>
    <t>Michelle J Donohue-Mendoza</t>
  </si>
  <si>
    <t>Dean, Student Services</t>
  </si>
  <si>
    <t>Jennifer S Lee</t>
  </si>
  <si>
    <t>Michelle L Gentile</t>
  </si>
  <si>
    <t>Claudia R Close</t>
  </si>
  <si>
    <t>Nancy L Phillips</t>
  </si>
  <si>
    <t>Scott R Johnson</t>
  </si>
  <si>
    <t>Director, Community &amp; Contract Education</t>
  </si>
  <si>
    <t>Anthony J Marcopulos</t>
  </si>
  <si>
    <t>Beth P Roselyn</t>
  </si>
  <si>
    <t>Dustin K McKenzie</t>
  </si>
  <si>
    <t>Kimberly M Mansfield</t>
  </si>
  <si>
    <t>Michael Robins</t>
  </si>
  <si>
    <t>Director, Facilities, Planning and Purchasing</t>
  </si>
  <si>
    <t>Joseph F McCullough</t>
  </si>
  <si>
    <t>Francisco J Iniguez</t>
  </si>
  <si>
    <t>Marcy J Alancraig</t>
  </si>
  <si>
    <t>Roy A Pirchio</t>
  </si>
  <si>
    <t>Manager Fiscal Services</t>
  </si>
  <si>
    <t>Gary P Marcoccia</t>
  </si>
  <si>
    <t>Yves S Tan</t>
  </si>
  <si>
    <t>Michael E Mangin</t>
  </si>
  <si>
    <t>Lisa R Meyer</t>
  </si>
  <si>
    <t>Lauren J Colombani</t>
  </si>
  <si>
    <t>Paula M Reuschling</t>
  </si>
  <si>
    <t>Dennis L Bailey</t>
  </si>
  <si>
    <t>Vice President Student Services</t>
  </si>
  <si>
    <t>Pamela M Sanborn</t>
  </si>
  <si>
    <t>Georg L Romero</t>
  </si>
  <si>
    <t>Director of Library/Learning Resources</t>
  </si>
  <si>
    <t>Douglas B Cornwell</t>
  </si>
  <si>
    <t>Network Administrator</t>
  </si>
  <si>
    <t>Joseph C Krause</t>
  </si>
  <si>
    <t>Victor M Ramos</t>
  </si>
  <si>
    <t>Diane M Goody</t>
  </si>
  <si>
    <t>Asst Director, Human Resources</t>
  </si>
  <si>
    <t>Ekua R Omosupe</t>
  </si>
  <si>
    <t>Victoria M Banales</t>
  </si>
  <si>
    <t>David W Gilmore</t>
  </si>
  <si>
    <t>Carol E Hoffman</t>
  </si>
  <si>
    <t>Terry E Mullin</t>
  </si>
  <si>
    <t>Gabriela Rodriguez</t>
  </si>
  <si>
    <t>Raymond E Kaupp</t>
  </si>
  <si>
    <t>Director, Career Technical Education &amp; Workforce Development</t>
  </si>
  <si>
    <t>Jennifer D Cass</t>
  </si>
  <si>
    <t>Geneffa P Jonker</t>
  </si>
  <si>
    <t>Denise F Lim</t>
  </si>
  <si>
    <t>Michael J Strunk</t>
  </si>
  <si>
    <t>Adela J Najarro</t>
  </si>
  <si>
    <t>Veronica Leon</t>
  </si>
  <si>
    <t>Elizabeth E Dominguez</t>
  </si>
  <si>
    <t>CAP Counselor/Coordinator</t>
  </si>
  <si>
    <t>Paul Harvell</t>
  </si>
  <si>
    <t>Marcus D Watson</t>
  </si>
  <si>
    <t>Luke J Simcik</t>
  </si>
  <si>
    <t>Marty A Potkin-Belton</t>
  </si>
  <si>
    <t>Wendy F Norris</t>
  </si>
  <si>
    <t>Alfonso Lobato</t>
  </si>
  <si>
    <t>Alex B Taurke</t>
  </si>
  <si>
    <t>David A Sullivan</t>
  </si>
  <si>
    <t>Merry B Mc Kinnon</t>
  </si>
  <si>
    <t>Director, Accessibility Support Center</t>
  </si>
  <si>
    <t>Kim P Belliveau</t>
  </si>
  <si>
    <t>Brian A Legakis</t>
  </si>
  <si>
    <t>Richard A Nolthenius</t>
  </si>
  <si>
    <t>Eric D Carter</t>
  </si>
  <si>
    <t>Steven J Schessler</t>
  </si>
  <si>
    <t>Irma Gil</t>
  </si>
  <si>
    <t>Rory O'Brien</t>
  </si>
  <si>
    <t>Nicole L Crane</t>
  </si>
  <si>
    <t>Susan M Slater</t>
  </si>
  <si>
    <t>William R Garrison</t>
  </si>
  <si>
    <t>Kelli A Horner</t>
  </si>
  <si>
    <t>MESA/STEM Director</t>
  </si>
  <si>
    <t>Hart W Hancock</t>
  </si>
  <si>
    <t>Information Technology Service Manager</t>
  </si>
  <si>
    <t>Michael G Booth</t>
  </si>
  <si>
    <t>Barbara D Johnson</t>
  </si>
  <si>
    <t>Jason A Malone</t>
  </si>
  <si>
    <t>Conrad T Scott-Curtis</t>
  </si>
  <si>
    <t>Cynthia S Fitzgerald</t>
  </si>
  <si>
    <t>Director, Allied Health</t>
  </si>
  <si>
    <t>Lori R Amato</t>
  </si>
  <si>
    <t>Accounting Manager</t>
  </si>
  <si>
    <t>Rebecca A Smith</t>
  </si>
  <si>
    <t>Thomas C Marshall</t>
  </si>
  <si>
    <t>Marcie S Wald</t>
  </si>
  <si>
    <t>Kevin J Cartier</t>
  </si>
  <si>
    <t>Manager Technology Applications</t>
  </si>
  <si>
    <t>Maria-Teresa B Macedo</t>
  </si>
  <si>
    <t>Veronica S Lundquist</t>
  </si>
  <si>
    <t>Anna E Zagorska</t>
  </si>
  <si>
    <t>Michele L Adams</t>
  </si>
  <si>
    <t>David S Douglass</t>
  </si>
  <si>
    <t>Carrie L Mulcaire</t>
  </si>
  <si>
    <t>Grants Development Director</t>
  </si>
  <si>
    <t>Deirdre C Scholar</t>
  </si>
  <si>
    <t>Wanda L Garner</t>
  </si>
  <si>
    <t>NAS Division Dean</t>
  </si>
  <si>
    <t>Nancy K Stucker</t>
  </si>
  <si>
    <t>Ann S Smeltzer</t>
  </si>
  <si>
    <t>James B Durland</t>
  </si>
  <si>
    <t>Letitia L Scott-Curtis</t>
  </si>
  <si>
    <t>Sheryl Kern-Jones</t>
  </si>
  <si>
    <t>Learning Disabilities Specialist</t>
  </si>
  <si>
    <t>Jean M Gallagher Heil</t>
  </si>
  <si>
    <t>Kristin J Wilson</t>
  </si>
  <si>
    <t>Patrick L Stafford</t>
  </si>
  <si>
    <t>Visual Arts Tool Coordinator</t>
  </si>
  <si>
    <t>Francine M Van Meter</t>
  </si>
  <si>
    <t>Coordinator, Title V Grant</t>
  </si>
  <si>
    <t>Michael J Pebworth</t>
  </si>
  <si>
    <t>Tootie K Tzimbal</t>
  </si>
  <si>
    <t>Director, Financial Aid</t>
  </si>
  <si>
    <t>Victoria E Fabbri</t>
  </si>
  <si>
    <t>Robert R Stidham</t>
  </si>
  <si>
    <t>Susan J Hoisington</t>
  </si>
  <si>
    <t>Leonard S Norton</t>
  </si>
  <si>
    <t>Debra L Spencer</t>
  </si>
  <si>
    <t>David A Sheftman</t>
  </si>
  <si>
    <t>Jeremy R MacVeigh</t>
  </si>
  <si>
    <t>Charlotte L Morrison</t>
  </si>
  <si>
    <t>Sarah J Albertson</t>
  </si>
  <si>
    <t>Connie I Luna</t>
  </si>
  <si>
    <t>Arthur W Gil</t>
  </si>
  <si>
    <t>Web Producer</t>
  </si>
  <si>
    <t>Jefferson F Hancock</t>
  </si>
  <si>
    <t>Alternate Media Specialist</t>
  </si>
  <si>
    <t>Dale M Murray</t>
  </si>
  <si>
    <t>Director, Kinesiology &amp; Athletics</t>
  </si>
  <si>
    <t>Patrick A Meyer</t>
  </si>
  <si>
    <t>Michel Witzig</t>
  </si>
  <si>
    <t>Susan Bruckner</t>
  </si>
  <si>
    <t>Steven R Wheeler</t>
  </si>
  <si>
    <t>Information Systems Analyst/Programmer</t>
  </si>
  <si>
    <t>Onnie Killefer</t>
  </si>
  <si>
    <t>Rhea L Leonard</t>
  </si>
  <si>
    <t>Carolyn A Jackson</t>
  </si>
  <si>
    <t>Articulation Officer</t>
  </si>
  <si>
    <t>Joshua P Thomas</t>
  </si>
  <si>
    <t>Christopher C Nead</t>
  </si>
  <si>
    <t>Director, Admissions &amp; Records</t>
  </si>
  <si>
    <t>Dorothy C Nunn</t>
  </si>
  <si>
    <t>Nursing Director Coordinator</t>
  </si>
  <si>
    <t>Albi B Romero</t>
  </si>
  <si>
    <t>Sylvia A Winder</t>
  </si>
  <si>
    <t>Librarian</t>
  </si>
  <si>
    <t>Matthew S Halter</t>
  </si>
  <si>
    <t>Jo-Ann Panzardi</t>
  </si>
  <si>
    <t>Nicholas A Rowell</t>
  </si>
  <si>
    <t>Phillip R Carr</t>
  </si>
  <si>
    <t>Athena M Locke</t>
  </si>
  <si>
    <t>Database Anlst/SQL Data Warehouse Programmer</t>
  </si>
  <si>
    <t>Susan C Brown</t>
  </si>
  <si>
    <t>Paolo G Carbone</t>
  </si>
  <si>
    <t>Margaret G Church</t>
  </si>
  <si>
    <t>Nikki A Oneto</t>
  </si>
  <si>
    <t>Program Coordinator</t>
  </si>
  <si>
    <t>Teresa L Thomae</t>
  </si>
  <si>
    <t>Director, Small Business Development Center</t>
  </si>
  <si>
    <t>Jennifer L Edwards</t>
  </si>
  <si>
    <t>Human Resources Technician</t>
  </si>
  <si>
    <t>Michael M Matera</t>
  </si>
  <si>
    <t>Shawn N Ogimachi</t>
  </si>
  <si>
    <t>Megan E Caspers</t>
  </si>
  <si>
    <t>Zerubba U Levi</t>
  </si>
  <si>
    <t>Joanne M Noto</t>
  </si>
  <si>
    <t>Rebecca L Sulay</t>
  </si>
  <si>
    <t>Senior Accounting Specialist</t>
  </si>
  <si>
    <t>Dawn E Nakanishi</t>
  </si>
  <si>
    <t>Enrique M Buelna</t>
  </si>
  <si>
    <t>John D Rothwell</t>
  </si>
  <si>
    <t>Jeffrey A Bergamini</t>
  </si>
  <si>
    <t>Denyss Vela</t>
  </si>
  <si>
    <t>Marian F Apra</t>
  </si>
  <si>
    <t>Division Coordinator</t>
  </si>
  <si>
    <t>Mary K Dowling</t>
  </si>
  <si>
    <t>Nurse Practitioner</t>
  </si>
  <si>
    <t>Ana M Rodriguez</t>
  </si>
  <si>
    <t>Financial Aid Advisor</t>
  </si>
  <si>
    <t>David A King</t>
  </si>
  <si>
    <t>Pocojaime F Marshall</t>
  </si>
  <si>
    <t>Performing Arts Complex Coordinator</t>
  </si>
  <si>
    <t>Claudia M Hernandez</t>
  </si>
  <si>
    <t>Rebecca L Ramos</t>
  </si>
  <si>
    <t>Joseph C Caputo</t>
  </si>
  <si>
    <t>Karen C Reyes</t>
  </si>
  <si>
    <t>Director, Student Resource Support Network</t>
  </si>
  <si>
    <t>Eric J Grabiel</t>
  </si>
  <si>
    <t>Learning Community Specialist</t>
  </si>
  <si>
    <t>Martin C Sandoval</t>
  </si>
  <si>
    <t>Senior Maintenance Worker</t>
  </si>
  <si>
    <t>Deborah L Helms</t>
  </si>
  <si>
    <t>Zarmina Dastagir</t>
  </si>
  <si>
    <t>Anya D Finke</t>
  </si>
  <si>
    <t>Student Assessment Coordinator</t>
  </si>
  <si>
    <t>Karl H Ewald</t>
  </si>
  <si>
    <t>Adjunct Instructor</t>
  </si>
  <si>
    <t>Marcel Tjioe</t>
  </si>
  <si>
    <t>Performing Arts Technical Coordinator</t>
  </si>
  <si>
    <t>Anne E Lucero</t>
  </si>
  <si>
    <t>Susan L Tappero</t>
  </si>
  <si>
    <t>Joseph D Carter</t>
  </si>
  <si>
    <t>Ana C Ruiz</t>
  </si>
  <si>
    <t>Student Services Coordinator</t>
  </si>
  <si>
    <t>Lisa M Mc Andrews</t>
  </si>
  <si>
    <t>Vasilica V Reeves</t>
  </si>
  <si>
    <t>Fiscal Services Analyst</t>
  </si>
  <si>
    <t>Eric D Miles</t>
  </si>
  <si>
    <t>Terra D Morris</t>
  </si>
  <si>
    <t>Institutional Research Analyst</t>
  </si>
  <si>
    <t>Jennifer L Vered</t>
  </si>
  <si>
    <t>Hilda S Montanez</t>
  </si>
  <si>
    <t>Personnel Analyst</t>
  </si>
  <si>
    <t>Michelle E Morton</t>
  </si>
  <si>
    <t>Tobin W Keller</t>
  </si>
  <si>
    <t>Marilyn Zanetti-Chavez</t>
  </si>
  <si>
    <t>Terrilee R Daniels</t>
  </si>
  <si>
    <t>Instruction Procedural Analyst</t>
  </si>
  <si>
    <t>Stephanie M Staley</t>
  </si>
  <si>
    <t>Sandra C McCann</t>
  </si>
  <si>
    <t>Matthew J Locke</t>
  </si>
  <si>
    <t>Richard J Graziani</t>
  </si>
  <si>
    <t>Jill L Gallo</t>
  </si>
  <si>
    <t>Community Education Coordinator</t>
  </si>
  <si>
    <t>Charles A Mornard</t>
  </si>
  <si>
    <t>Damien L Adams</t>
  </si>
  <si>
    <t>Thomas D Wyner</t>
  </si>
  <si>
    <t>Asst Director, Facilities Planning and Plant Operations</t>
  </si>
  <si>
    <t>Zachary C Joseph</t>
  </si>
  <si>
    <t>Lee Brunngraber</t>
  </si>
  <si>
    <t>Sonia Garcia</t>
  </si>
  <si>
    <t>Student Services Specialist II</t>
  </si>
  <si>
    <t>Michelle R Mendoza</t>
  </si>
  <si>
    <t>Gordon H Hammer</t>
  </si>
  <si>
    <t>Derek L Gross</t>
  </si>
  <si>
    <t>Custodial Supervisor</t>
  </si>
  <si>
    <t>Salvetoria N Larter</t>
  </si>
  <si>
    <t>Mark A Desmet</t>
  </si>
  <si>
    <t>Tasha L Sturm</t>
  </si>
  <si>
    <t>Science Laboratory Technican</t>
  </si>
  <si>
    <t>Alta C Northcutt</t>
  </si>
  <si>
    <t>John H Carothers</t>
  </si>
  <si>
    <t>Stephen W Blohm</t>
  </si>
  <si>
    <t>Rebecca S Morgan</t>
  </si>
  <si>
    <t>Cecilia Rocha</t>
  </si>
  <si>
    <t>Program Specialist II</t>
  </si>
  <si>
    <t>Teresa L Kidwiler</t>
  </si>
  <si>
    <t>Susan M Torres</t>
  </si>
  <si>
    <t>Benefits Analyst</t>
  </si>
  <si>
    <t>Tatiana Bachuretz</t>
  </si>
  <si>
    <t>Confidential Executive Assistant</t>
  </si>
  <si>
    <t>Harley J Siskin</t>
  </si>
  <si>
    <t>Gregory D Garrett</t>
  </si>
  <si>
    <t>Beth Regardz</t>
  </si>
  <si>
    <t>Ariba D Alston-Williams</t>
  </si>
  <si>
    <t>Admissions &amp; Records Technician II</t>
  </si>
  <si>
    <t>Patricia P Cross</t>
  </si>
  <si>
    <t>Director, Cabrillo College Children's Center</t>
  </si>
  <si>
    <t>Elissa M Kurk</t>
  </si>
  <si>
    <t>Edward L Parrish</t>
  </si>
  <si>
    <t>Dawn R Zizzo</t>
  </si>
  <si>
    <t>Instruction Senior Accounting Specialist</t>
  </si>
  <si>
    <t>Chyrel A Nicholson</t>
  </si>
  <si>
    <t>Computer Systems Maintenance Technician</t>
  </si>
  <si>
    <t>Laura S Verduzco-Thurman</t>
  </si>
  <si>
    <t>Administrative Assistant</t>
  </si>
  <si>
    <t>Diana M Taylor</t>
  </si>
  <si>
    <t>Payroll Technician</t>
  </si>
  <si>
    <t>Melody Mills</t>
  </si>
  <si>
    <t>Michelle D Chao</t>
  </si>
  <si>
    <t>Celia Z Brezner</t>
  </si>
  <si>
    <t>Annabelle M Juntado</t>
  </si>
  <si>
    <t>Beverly L Starling</t>
  </si>
  <si>
    <t>Payroll Technology Specialist</t>
  </si>
  <si>
    <t>Flor L Chacon-Magana</t>
  </si>
  <si>
    <t>Rosario T Juarez</t>
  </si>
  <si>
    <t>James J Navarro</t>
  </si>
  <si>
    <t>Sarah C Doub</t>
  </si>
  <si>
    <t>Leah M Hlavaty</t>
  </si>
  <si>
    <t>Library Associate</t>
  </si>
  <si>
    <t>Jason J Tackitt</t>
  </si>
  <si>
    <t>Custodian</t>
  </si>
  <si>
    <t>Sherida L Lincoln</t>
  </si>
  <si>
    <t>Joel A Gonzalez</t>
  </si>
  <si>
    <t>Gardner/Groundskeeper Specialist</t>
  </si>
  <si>
    <t>Gale A Stevens</t>
  </si>
  <si>
    <t>Purchasing Buyer</t>
  </si>
  <si>
    <t>Debra A Barnett</t>
  </si>
  <si>
    <t>Nancy E Spangler</t>
  </si>
  <si>
    <t>Olga Diaz</t>
  </si>
  <si>
    <t>Barbara A Rigg</t>
  </si>
  <si>
    <t>Caryn G Crawford</t>
  </si>
  <si>
    <t>Lois W Christos</t>
  </si>
  <si>
    <t>Judith C Guerrero</t>
  </si>
  <si>
    <t>Katelyn N La Torre</t>
  </si>
  <si>
    <t>Campus Police Assistant</t>
  </si>
  <si>
    <t>Mark Ramsey</t>
  </si>
  <si>
    <t>Asst. Director of Athletic Training</t>
  </si>
  <si>
    <t>Scott E MacDonald</t>
  </si>
  <si>
    <t>Brooke E Casipit</t>
  </si>
  <si>
    <t>Pedro E Gomez</t>
  </si>
  <si>
    <t>Luz Delia Torres</t>
  </si>
  <si>
    <t>Matthew S Weis</t>
  </si>
  <si>
    <t>Rebecca A Valdivia</t>
  </si>
  <si>
    <t>Confidential Administrative Assistant</t>
  </si>
  <si>
    <t>Dale E Jerred</t>
  </si>
  <si>
    <t>Maintenance Worker II</t>
  </si>
  <si>
    <t>Carlos A Lyra</t>
  </si>
  <si>
    <t>Jamilah H Vittor</t>
  </si>
  <si>
    <t>Instructional Assistant II</t>
  </si>
  <si>
    <t>Merritt E Tucker</t>
  </si>
  <si>
    <t>Christy L Vogel</t>
  </si>
  <si>
    <t>Jorge R Rocha</t>
  </si>
  <si>
    <t>Pool Maintenance Worker II</t>
  </si>
  <si>
    <t>Alma M Mendoza</t>
  </si>
  <si>
    <t>Cheryl L Chaffin</t>
  </si>
  <si>
    <t>Robin H Mara</t>
  </si>
  <si>
    <t>Carena J Dewis</t>
  </si>
  <si>
    <t>Sonia V Marquez</t>
  </si>
  <si>
    <t>Carl E Brunson</t>
  </si>
  <si>
    <t>Jennifer B Wood</t>
  </si>
  <si>
    <t>Lorinda R Miller</t>
  </si>
  <si>
    <t>Matthews F Garcia</t>
  </si>
  <si>
    <t>Guadalupe Miramontes</t>
  </si>
  <si>
    <t>Lead Custodian</t>
  </si>
  <si>
    <t>Alex Renteria</t>
  </si>
  <si>
    <t>Wendy G Scott</t>
  </si>
  <si>
    <t>Division Accounting Specialist</t>
  </si>
  <si>
    <t>Rodolfo N Luna</t>
  </si>
  <si>
    <t>Delivery Driver II</t>
  </si>
  <si>
    <t>Juan A Salas Ibarra</t>
  </si>
  <si>
    <t>Grounds Maintenance Worker</t>
  </si>
  <si>
    <t>Marianita Manglicmot</t>
  </si>
  <si>
    <t>Accounting Specialist</t>
  </si>
  <si>
    <t>Jennifer L Becker</t>
  </si>
  <si>
    <t>Eric D Gerlach</t>
  </si>
  <si>
    <t>Athletic Equipment Spec II</t>
  </si>
  <si>
    <t>Yolanda Lozoya</t>
  </si>
  <si>
    <t>Consuelo Espana</t>
  </si>
  <si>
    <t>Patricia Reyes</t>
  </si>
  <si>
    <t>Kathy S Williams</t>
  </si>
  <si>
    <t>Skyler M Nielsen</t>
  </si>
  <si>
    <t>Lead Groundskeeper</t>
  </si>
  <si>
    <t>Carol A Jacobs-Nelson</t>
  </si>
  <si>
    <t>Help Desk/Support Assistant</t>
  </si>
  <si>
    <t>Luz C Ramirez-Luna</t>
  </si>
  <si>
    <t>Dianne M Avelar</t>
  </si>
  <si>
    <t>Andree M Le Bourveau</t>
  </si>
  <si>
    <t>Visual Resource Curator</t>
  </si>
  <si>
    <t>Josefina N De Perez</t>
  </si>
  <si>
    <t>Agustine M Perez</t>
  </si>
  <si>
    <t>Herminia R Jimenez</t>
  </si>
  <si>
    <t>Noah L Parker</t>
  </si>
  <si>
    <t>Biology Lab Tech</t>
  </si>
  <si>
    <t>Alicia V Beard</t>
  </si>
  <si>
    <t>Financial Aid Program Specialist II</t>
  </si>
  <si>
    <t>Miguel A Ceja</t>
  </si>
  <si>
    <t>Amy C Mahoney</t>
  </si>
  <si>
    <t>Administriative Assistant</t>
  </si>
  <si>
    <t>William G Nunes</t>
  </si>
  <si>
    <t>Electrician-HVAC Maintenance Technician</t>
  </si>
  <si>
    <t>Norma L Pena</t>
  </si>
  <si>
    <t>Instructional Division Assistant</t>
  </si>
  <si>
    <t>Audrey Kennedy</t>
  </si>
  <si>
    <t>Admissions and Records Evaluator</t>
  </si>
  <si>
    <t>Daniel J Morgali</t>
  </si>
  <si>
    <t>Grant Lemon</t>
  </si>
  <si>
    <t>Lead Maintenance Technician</t>
  </si>
  <si>
    <t>Christina Binns</t>
  </si>
  <si>
    <t>Judith J Mc Alpin</t>
  </si>
  <si>
    <t>Marcella A Meier</t>
  </si>
  <si>
    <t>Nurse</t>
  </si>
  <si>
    <t>Winifred E Baer</t>
  </si>
  <si>
    <t>Kyle C McCarthy</t>
  </si>
  <si>
    <t>Hector J Quiroz</t>
  </si>
  <si>
    <t>Howard M Sherer</t>
  </si>
  <si>
    <t>Jose S Gonzalez</t>
  </si>
  <si>
    <t>Adriana Fernandez</t>
  </si>
  <si>
    <t>Utility Maintenance Worker</t>
  </si>
  <si>
    <t>Michelle L Waters</t>
  </si>
  <si>
    <t>Leslie L Derose</t>
  </si>
  <si>
    <t>Antoinette M Alderson</t>
  </si>
  <si>
    <t>Jose L Gutierrez</t>
  </si>
  <si>
    <t>Laura A Sellery</t>
  </si>
  <si>
    <t>Program Coordinator, Gallery</t>
  </si>
  <si>
    <t>Laureen A Osmer</t>
  </si>
  <si>
    <t>Antoinette M Castro</t>
  </si>
  <si>
    <t>Eric P Durkee</t>
  </si>
  <si>
    <t>Theresa M Cesari</t>
  </si>
  <si>
    <t>Daniel Saldana</t>
  </si>
  <si>
    <t>Holly C Chase</t>
  </si>
  <si>
    <t>Director, AB 86 Project</t>
  </si>
  <si>
    <t>Leticia M Amezcua</t>
  </si>
  <si>
    <t>Student Support Assistant I</t>
  </si>
  <si>
    <t>Ashley A Carniglia</t>
  </si>
  <si>
    <t>Community &amp; Contract Ed Coordinator</t>
  </si>
  <si>
    <t>David C Hovey</t>
  </si>
  <si>
    <t>Data Center Administrator</t>
  </si>
  <si>
    <t>Aleah K Kropholler</t>
  </si>
  <si>
    <t>Library/LRC Specialist II</t>
  </si>
  <si>
    <t>Daniel V Bomarito</t>
  </si>
  <si>
    <t>Aloha R Sargent</t>
  </si>
  <si>
    <t>Helene M Payne</t>
  </si>
  <si>
    <t>Windy R Valdez</t>
  </si>
  <si>
    <t>Ian M Rusconi</t>
  </si>
  <si>
    <t>Performing Arts Complex Assistant</t>
  </si>
  <si>
    <t>Larysa Owens</t>
  </si>
  <si>
    <t>Laura T Dickie</t>
  </si>
  <si>
    <t>Rebecca Ramirez</t>
  </si>
  <si>
    <t>Accounting Assistant II</t>
  </si>
  <si>
    <t>Belem Ruiz</t>
  </si>
  <si>
    <t>Janet I Fine</t>
  </si>
  <si>
    <t>Photography Laboratory Technician</t>
  </si>
  <si>
    <t>Kimberly D Flock</t>
  </si>
  <si>
    <t>Tanya L Arnold</t>
  </si>
  <si>
    <t>Maria T Hagan</t>
  </si>
  <si>
    <t>Kori L Calubaquib</t>
  </si>
  <si>
    <t>Ken Dixon</t>
  </si>
  <si>
    <t>Jeanine C Creek</t>
  </si>
  <si>
    <t>Mail Services Assistant</t>
  </si>
  <si>
    <t>Lori A Chavez</t>
  </si>
  <si>
    <t>Tutorial Center Coordinator</t>
  </si>
  <si>
    <t>Jeffrey S Shaver</t>
  </si>
  <si>
    <t>Maintenance Technician</t>
  </si>
  <si>
    <t>Margaret A Paul</t>
  </si>
  <si>
    <t>Virginia A Rossi</t>
  </si>
  <si>
    <t>Jason D Smith</t>
  </si>
  <si>
    <t>Jose C Ayala Jacobo</t>
  </si>
  <si>
    <t>Mark Hoffmeister</t>
  </si>
  <si>
    <t>Bookstore Merchandise Buyer</t>
  </si>
  <si>
    <t>Therese Doherty</t>
  </si>
  <si>
    <t>Purchasing Specialist</t>
  </si>
  <si>
    <t>Catherine Grettum Martin</t>
  </si>
  <si>
    <t>Mary L Soltis</t>
  </si>
  <si>
    <t>Richard A Torres</t>
  </si>
  <si>
    <t>Storekeeper II</t>
  </si>
  <si>
    <t>Sara K Decelle</t>
  </si>
  <si>
    <t>Nancy A Seymour</t>
  </si>
  <si>
    <t>Bookstore Operations Assistant</t>
  </si>
  <si>
    <t>Melissa A Palacios</t>
  </si>
  <si>
    <t>Holly E Goodman</t>
  </si>
  <si>
    <t>Nicholas Bomarito</t>
  </si>
  <si>
    <t>Jose R Ortiz</t>
  </si>
  <si>
    <t>Maintenance Worker I</t>
  </si>
  <si>
    <t>Francisco Rocha</t>
  </si>
  <si>
    <t>Susan V Glass</t>
  </si>
  <si>
    <t>Roxanne Nicholson</t>
  </si>
  <si>
    <t>Department Assistant II</t>
  </si>
  <si>
    <t>John C Yost</t>
  </si>
  <si>
    <t>Frances E Guerrero</t>
  </si>
  <si>
    <t>Community &amp; Contract Ed Prog Specialist</t>
  </si>
  <si>
    <t>Benjamin L Ten Cate</t>
  </si>
  <si>
    <t>Jamie J Alonzo</t>
  </si>
  <si>
    <t>Donald G Adkins</t>
  </si>
  <si>
    <t>Jacquelynne B Logg</t>
  </si>
  <si>
    <t>Vanessa J Lee</t>
  </si>
  <si>
    <t>Systems Support Coordinator</t>
  </si>
  <si>
    <t>Sharon Took-Zozaya</t>
  </si>
  <si>
    <t>Stephanie M Tran</t>
  </si>
  <si>
    <t>Peter G Leuck</t>
  </si>
  <si>
    <t>David M Lau</t>
  </si>
  <si>
    <t>Todd J Welch</t>
  </si>
  <si>
    <t>Student Services Technical Specialist</t>
  </si>
  <si>
    <t>Dejon N Weldon</t>
  </si>
  <si>
    <t>Outreach Specialist</t>
  </si>
  <si>
    <t>Javier Martinez Cabrera</t>
  </si>
  <si>
    <t>Brett A Wilson</t>
  </si>
  <si>
    <t>Sadie D Reynolds</t>
  </si>
  <si>
    <t>Marjorie E Facio</t>
  </si>
  <si>
    <t>Esmeralda Fernandez</t>
  </si>
  <si>
    <t>Andres R Aguilera</t>
  </si>
  <si>
    <t>Cesar Torres</t>
  </si>
  <si>
    <t>Gayle E McCallum</t>
  </si>
  <si>
    <t>John M Barrios</t>
  </si>
  <si>
    <t>Jennifer W Chard</t>
  </si>
  <si>
    <t>Cristobal R Vasquez</t>
  </si>
  <si>
    <t>Paul A Graham</t>
  </si>
  <si>
    <t>Katie J Woolsey</t>
  </si>
  <si>
    <t>Catherine R Munch</t>
  </si>
  <si>
    <t>Gerardo G Aleu</t>
  </si>
  <si>
    <t>Alejandra Raya</t>
  </si>
  <si>
    <t>Linda L Stinger</t>
  </si>
  <si>
    <t>Karen M Groppi</t>
  </si>
  <si>
    <t>Jamilya T Ukudeeva</t>
  </si>
  <si>
    <t>Judy V Cassada</t>
  </si>
  <si>
    <t>Institutional Research Specialist</t>
  </si>
  <si>
    <t>Christina M Hankes</t>
  </si>
  <si>
    <t>Facilities Use and Events Coordinator</t>
  </si>
  <si>
    <t>Debra J Roussopoulos</t>
  </si>
  <si>
    <t>John J Govsky</t>
  </si>
  <si>
    <t>Michael G Miller</t>
  </si>
  <si>
    <t>Jody Alexander</t>
  </si>
  <si>
    <t>Rosalba Alvarez</t>
  </si>
  <si>
    <t>Stephen A Miramontes</t>
  </si>
  <si>
    <t>Juana J Vargas</t>
  </si>
  <si>
    <t>Office Assistant I</t>
  </si>
  <si>
    <t>Meredith P Babbe</t>
  </si>
  <si>
    <t>Sandi D Moore</t>
  </si>
  <si>
    <t>Matthew M Escover</t>
  </si>
  <si>
    <t>Stacy B Mueller</t>
  </si>
  <si>
    <t>Katie L Clark</t>
  </si>
  <si>
    <t>Alyssa S Steiner</t>
  </si>
  <si>
    <t>Jerome R Jentz</t>
  </si>
  <si>
    <t>Rose Smith</t>
  </si>
  <si>
    <t>Denise M Russo</t>
  </si>
  <si>
    <t>James J Maughn</t>
  </si>
  <si>
    <t>Kimberley D Ram</t>
  </si>
  <si>
    <t>Walter C Trindade</t>
  </si>
  <si>
    <t>Claire N Conklin</t>
  </si>
  <si>
    <t>Lead Library/LRC Specialist</t>
  </si>
  <si>
    <t>Wendi A Hamilton</t>
  </si>
  <si>
    <t>Bookstore Text Buyer</t>
  </si>
  <si>
    <t>Jenna K Whaley Coura</t>
  </si>
  <si>
    <t>Audrey A Blumeneau</t>
  </si>
  <si>
    <t>Jennifer K McGuire</t>
  </si>
  <si>
    <t>Ann E Shelley</t>
  </si>
  <si>
    <t>Shirley A Ancheta</t>
  </si>
  <si>
    <t>Troy J Godfrey</t>
  </si>
  <si>
    <t>Office Specialist</t>
  </si>
  <si>
    <t>Anne K Baldzikowski</t>
  </si>
  <si>
    <t>Elizabeth H Flynn</t>
  </si>
  <si>
    <t>Leticia Maldonado</t>
  </si>
  <si>
    <t>Director, Student Equity &amp; Success</t>
  </si>
  <si>
    <t>Kevin L Jonker</t>
  </si>
  <si>
    <t>John M Welch</t>
  </si>
  <si>
    <t>Science Laboratory Technician</t>
  </si>
  <si>
    <t>Steve J Evers</t>
  </si>
  <si>
    <t>Matthew R Smithey</t>
  </si>
  <si>
    <t>Help Desk Support Assistant</t>
  </si>
  <si>
    <t>Daniel A Solomon</t>
  </si>
  <si>
    <t>Keith A Ducote</t>
  </si>
  <si>
    <t>Julia E Gunn</t>
  </si>
  <si>
    <t>Dairea H Burum</t>
  </si>
  <si>
    <t>Sandra Bieser</t>
  </si>
  <si>
    <t>Box Office Specialist</t>
  </si>
  <si>
    <t>Heather L Claussen</t>
  </si>
  <si>
    <t>Lydia G Graecyn</t>
  </si>
  <si>
    <t>Franklyn N Roberts</t>
  </si>
  <si>
    <t>Heather H Blume</t>
  </si>
  <si>
    <t>Nursery and Garden Curator</t>
  </si>
  <si>
    <t>Marci S Cobo</t>
  </si>
  <si>
    <t>Abraham N Berman</t>
  </si>
  <si>
    <t>Cheryl L Romer</t>
  </si>
  <si>
    <t>Executive Assistant to the President</t>
  </si>
  <si>
    <t>Kelly E Williams</t>
  </si>
  <si>
    <t>Susan M Boes</t>
  </si>
  <si>
    <t>Janis A Brautovic</t>
  </si>
  <si>
    <t>Eva Acosta</t>
  </si>
  <si>
    <t>Claire E Thorson</t>
  </si>
  <si>
    <t>Jyothi Suresh</t>
  </si>
  <si>
    <t>Bradley M Kava</t>
  </si>
  <si>
    <t>Ariel Robello</t>
  </si>
  <si>
    <t>Bettina S Osborne</t>
  </si>
  <si>
    <t>Beverly Rayner</t>
  </si>
  <si>
    <t>Liz N Roberts</t>
  </si>
  <si>
    <t>Evelyn M Alloy</t>
  </si>
  <si>
    <t>Larissa M Printzian</t>
  </si>
  <si>
    <t>Guy Cantwell</t>
  </si>
  <si>
    <t>Motoko Nakazawa-Hewitt</t>
  </si>
  <si>
    <t>Joyce A Flager</t>
  </si>
  <si>
    <t>David P Kamoss</t>
  </si>
  <si>
    <t>Vanessa J Orey</t>
  </si>
  <si>
    <t>Student Support Assistant II</t>
  </si>
  <si>
    <t>Gregory S Hanle</t>
  </si>
  <si>
    <t>Michael D Nelson</t>
  </si>
  <si>
    <t>Loretta T Luiten</t>
  </si>
  <si>
    <t>Kathryn E Adkins</t>
  </si>
  <si>
    <t>Wayne V Bloechl</t>
  </si>
  <si>
    <t>Adrienne L Saxton</t>
  </si>
  <si>
    <t>Donald R Bangs</t>
  </si>
  <si>
    <t>Susan K Parrish</t>
  </si>
  <si>
    <t>John C Coffey</t>
  </si>
  <si>
    <t>Sandy E Davie</t>
  </si>
  <si>
    <t>Kathleen A Navarez</t>
  </si>
  <si>
    <t>Eileen MacKusick</t>
  </si>
  <si>
    <t>Peter P Nemes</t>
  </si>
  <si>
    <t>Lesley A Louden</t>
  </si>
  <si>
    <t>Gail C Ritchie-Bobeda</t>
  </si>
  <si>
    <t>Ellen M McGibben</t>
  </si>
  <si>
    <t>Christopher M Johnson</t>
  </si>
  <si>
    <t>Carl Rohrs</t>
  </si>
  <si>
    <t>Gail H West</t>
  </si>
  <si>
    <t>Lisa L Kirk-Williams</t>
  </si>
  <si>
    <t>Harvey E Shrum</t>
  </si>
  <si>
    <t>Lynn D Leslie</t>
  </si>
  <si>
    <t>Lucas P Cantin</t>
  </si>
  <si>
    <t>Michael R McCarthy</t>
  </si>
  <si>
    <t>Evelyn A Hirsch</t>
  </si>
  <si>
    <t>Graphic Design &amp; Communications Specialist</t>
  </si>
  <si>
    <t>Daphne K Sakamoto Steidl</t>
  </si>
  <si>
    <t>Christina E Ortega</t>
  </si>
  <si>
    <t>James W Stewart</t>
  </si>
  <si>
    <t>Dennis A Etler</t>
  </si>
  <si>
    <t>Teresa P Mohamed</t>
  </si>
  <si>
    <t>John T Malokas</t>
  </si>
  <si>
    <t>Spiro J Politis</t>
  </si>
  <si>
    <t>Ahmad Allulu</t>
  </si>
  <si>
    <t>Temp Hourly Employee</t>
  </si>
  <si>
    <t>Dale I Scoggin</t>
  </si>
  <si>
    <t>Catherine Van Loon</t>
  </si>
  <si>
    <t>Leonard R Leum</t>
  </si>
  <si>
    <t>Melody C Stamp</t>
  </si>
  <si>
    <t>Christiane C Baldus</t>
  </si>
  <si>
    <t>Julian D Kearns</t>
  </si>
  <si>
    <t>Alvin B Moscovitz</t>
  </si>
  <si>
    <t>Carsbia W Anderson</t>
  </si>
  <si>
    <t>Cheryl S Lemon</t>
  </si>
  <si>
    <t>Natalya V Miller</t>
  </si>
  <si>
    <t>Andrew G Fague</t>
  </si>
  <si>
    <t>Melisande M Holingue</t>
  </si>
  <si>
    <t>Marcelo Adas</t>
  </si>
  <si>
    <t>Machi White</t>
  </si>
  <si>
    <t>Lisa A Lavagnino</t>
  </si>
  <si>
    <t>Sean L Swezey</t>
  </si>
  <si>
    <t>Rosemary E Brogan</t>
  </si>
  <si>
    <t>Rachel K Mitchell</t>
  </si>
  <si>
    <t>Francis J Sweetman</t>
  </si>
  <si>
    <t>Enrollment Services Technical Specialist</t>
  </si>
  <si>
    <t>Robin Aronson</t>
  </si>
  <si>
    <t>Megan R Robertson</t>
  </si>
  <si>
    <t>Michael B Jordan</t>
  </si>
  <si>
    <t>Christopher K Lippi</t>
  </si>
  <si>
    <t>Daphne S Young</t>
  </si>
  <si>
    <t>James H Christianson</t>
  </si>
  <si>
    <t>Margaret G Rinkovsky</t>
  </si>
  <si>
    <t>Logan A Goettsch</t>
  </si>
  <si>
    <t>Michele L Horan</t>
  </si>
  <si>
    <t>Sherrie L Hueter</t>
  </si>
  <si>
    <t>Brenda J Ochoa</t>
  </si>
  <si>
    <t>Tomas Belnas Jr.</t>
  </si>
  <si>
    <t>Charlotte N Reyes</t>
  </si>
  <si>
    <t>Robert A Kittle</t>
  </si>
  <si>
    <t>Payson F McNett</t>
  </si>
  <si>
    <t>Barbara B Bloom</t>
  </si>
  <si>
    <t>Wendy G Black</t>
  </si>
  <si>
    <t>Arthur P Manalo</t>
  </si>
  <si>
    <t>Bookstore Assistant</t>
  </si>
  <si>
    <t>Ann K Endris</t>
  </si>
  <si>
    <t>David A Ambrosini</t>
  </si>
  <si>
    <t>Barbara A Raney</t>
  </si>
  <si>
    <t>Kenneth J Alley</t>
  </si>
  <si>
    <t>Rodney A Norden</t>
  </si>
  <si>
    <t>Guadalupe Rodriguez Duarte</t>
  </si>
  <si>
    <t>Financial Aid Program Specialist I</t>
  </si>
  <si>
    <t>Timothy N Frank</t>
  </si>
  <si>
    <t>Donald L Grube</t>
  </si>
  <si>
    <t>Justina J Buller</t>
  </si>
  <si>
    <t>Lauren M Cole</t>
  </si>
  <si>
    <t>Kathaeryne E Soluri</t>
  </si>
  <si>
    <t>Jennifer M Holm</t>
  </si>
  <si>
    <t>Harry J Bidleman</t>
  </si>
  <si>
    <t>Eddie L Jobe</t>
  </si>
  <si>
    <t>Tracy M Miller</t>
  </si>
  <si>
    <t>David N Liotta</t>
  </si>
  <si>
    <t>James M Page</t>
  </si>
  <si>
    <t>Maryam A Arvizu</t>
  </si>
  <si>
    <t>Desha Staley-Raatior</t>
  </si>
  <si>
    <t>Student Employment Coordinator</t>
  </si>
  <si>
    <t>Janinne B Chadwick</t>
  </si>
  <si>
    <t>Davina M Walker</t>
  </si>
  <si>
    <t>Raymond H Brown</t>
  </si>
  <si>
    <t>Adela Naranjo-Bernabe</t>
  </si>
  <si>
    <t>Jessica R Rosenthal</t>
  </si>
  <si>
    <t>Victoria A May</t>
  </si>
  <si>
    <t>Erin M Weeks</t>
  </si>
  <si>
    <t>Cathryn Shannon</t>
  </si>
  <si>
    <t>Yuliya A Garde</t>
  </si>
  <si>
    <t>Bernadette M Guimberteau</t>
  </si>
  <si>
    <t>Ralph C Royer</t>
  </si>
  <si>
    <t>Kevin L McCandless</t>
  </si>
  <si>
    <t>Rachel W Golden</t>
  </si>
  <si>
    <t>Instructional Assistant I</t>
  </si>
  <si>
    <t>David R Osland</t>
  </si>
  <si>
    <t>Katy A Disney</t>
  </si>
  <si>
    <t>Christopher F Yonge</t>
  </si>
  <si>
    <t>Carla C Ramos</t>
  </si>
  <si>
    <t>Judie A Ferreira</t>
  </si>
  <si>
    <t>David A Nagid</t>
  </si>
  <si>
    <t>Heather M Devencenzi</t>
  </si>
  <si>
    <t>Allison J Gong</t>
  </si>
  <si>
    <t>Eve M Hinkley</t>
  </si>
  <si>
    <t>Milena M Strong</t>
  </si>
  <si>
    <t>Kate E Sandusky</t>
  </si>
  <si>
    <t>Office Assistant</t>
  </si>
  <si>
    <t>Kristy J Rosinger</t>
  </si>
  <si>
    <t>Shirley A Flores-Munoz</t>
  </si>
  <si>
    <t>Courtney R Domitrovic</t>
  </si>
  <si>
    <t>John J Cristobal</t>
  </si>
  <si>
    <t>Rachel J Van Dessel</t>
  </si>
  <si>
    <t>Carol E Wallace</t>
  </si>
  <si>
    <t>Sharon L Spence</t>
  </si>
  <si>
    <t>Megan E Gudgeirsson</t>
  </si>
  <si>
    <t>Robin D West</t>
  </si>
  <si>
    <t>Anna E Romeo</t>
  </si>
  <si>
    <t>John T Burns</t>
  </si>
  <si>
    <t>Misako Van Der Poel</t>
  </si>
  <si>
    <t>Ariana Kalinic</t>
  </si>
  <si>
    <t>Julie A Dunn</t>
  </si>
  <si>
    <t>Drew Kelley</t>
  </si>
  <si>
    <t>Instruction Office Specialist</t>
  </si>
  <si>
    <t>Stephanie A Spencer</t>
  </si>
  <si>
    <t>Kimberly S Cardilla</t>
  </si>
  <si>
    <t>Donald G Bard</t>
  </si>
  <si>
    <t>Leslie J Schneider</t>
  </si>
  <si>
    <t>Rachael C Fields</t>
  </si>
  <si>
    <t>Natalie K Vanoli</t>
  </si>
  <si>
    <t>Britta K Swearingen</t>
  </si>
  <si>
    <t>Timothy C Mosher</t>
  </si>
  <si>
    <t>Matthew A Mathias</t>
  </si>
  <si>
    <t>Margaret E Loos</t>
  </si>
  <si>
    <t>Kelly E Peterson</t>
  </si>
  <si>
    <t>Stanley E Rushworth</t>
  </si>
  <si>
    <t>Ronnette V Chandler</t>
  </si>
  <si>
    <t>Lavinia B Livingston</t>
  </si>
  <si>
    <t>Janette Lopez</t>
  </si>
  <si>
    <t>Office Assistant II</t>
  </si>
  <si>
    <t>Megan A Bailey</t>
  </si>
  <si>
    <t>Laurie K Broderick-Burr</t>
  </si>
  <si>
    <t>Gregory R Mettler</t>
  </si>
  <si>
    <t>Kelly P Strickling</t>
  </si>
  <si>
    <t>Christa C Fink</t>
  </si>
  <si>
    <t>Rachel A Goodman</t>
  </si>
  <si>
    <t>Leslie A Murray</t>
  </si>
  <si>
    <t>Betsy G Vaca</t>
  </si>
  <si>
    <t>Leanne M Albers</t>
  </si>
  <si>
    <t>Grace B Pizzuti</t>
  </si>
  <si>
    <t>Marta A Navarro</t>
  </si>
  <si>
    <t>Charles F Squatrito</t>
  </si>
  <si>
    <t>Richard J Simms</t>
  </si>
  <si>
    <t>Susannah A Carney-Waddy</t>
  </si>
  <si>
    <t>Orly E Onofre Cardenas</t>
  </si>
  <si>
    <t>Lynne A DeSpelder</t>
  </si>
  <si>
    <t>Helene S Jara</t>
  </si>
  <si>
    <t>Tara K Firenzi</t>
  </si>
  <si>
    <t>Amy J Allen</t>
  </si>
  <si>
    <t>Program Specialist I</t>
  </si>
  <si>
    <t>Elicia B Hammond</t>
  </si>
  <si>
    <t>Cristina V Deruiter</t>
  </si>
  <si>
    <t>Gregg R Compton</t>
  </si>
  <si>
    <t>William E Clarkson</t>
  </si>
  <si>
    <t>Gabrielle T Houston</t>
  </si>
  <si>
    <t>Sylvia A Rios</t>
  </si>
  <si>
    <t>Sharon M Vaughn</t>
  </si>
  <si>
    <t>Helen J Jackson-Jones</t>
  </si>
  <si>
    <t>Yolanda M Calero</t>
  </si>
  <si>
    <t>Angela M Gleason</t>
  </si>
  <si>
    <t>Johanna L Isaacson</t>
  </si>
  <si>
    <t>Hugo J Valencia Mendoza</t>
  </si>
  <si>
    <t>Daniel G Robins</t>
  </si>
  <si>
    <t>Jose L Perez</t>
  </si>
  <si>
    <t>Elisabeth L Chovick</t>
  </si>
  <si>
    <t>Mark G Van Meter</t>
  </si>
  <si>
    <t>Terry K Hogan</t>
  </si>
  <si>
    <t>Zachary T McDaniel</t>
  </si>
  <si>
    <t>Student Activities Coordinator</t>
  </si>
  <si>
    <t>Allison M Bennett</t>
  </si>
  <si>
    <t>Owen T Miller</t>
  </si>
  <si>
    <t>Nathaniel R Kotila</t>
  </si>
  <si>
    <t>John A Wilson</t>
  </si>
  <si>
    <t>Maria C Herrera-Astua</t>
  </si>
  <si>
    <t>Dana M Cox</t>
  </si>
  <si>
    <t>Christina M Ross</t>
  </si>
  <si>
    <t>John R Perez</t>
  </si>
  <si>
    <t>Cindy Pearlman</t>
  </si>
  <si>
    <t>Andrea F Borsuk</t>
  </si>
  <si>
    <t>Christopher M Lancaster</t>
  </si>
  <si>
    <t>Rebecca L Skinner</t>
  </si>
  <si>
    <t>Rebecca C Arnesty</t>
  </si>
  <si>
    <t>Jeanne M Brubaker</t>
  </si>
  <si>
    <t>Michael J Stewart</t>
  </si>
  <si>
    <t>Donald G Carlisle</t>
  </si>
  <si>
    <t>Reina M Fleck</t>
  </si>
  <si>
    <t>James D Stewart</t>
  </si>
  <si>
    <t>Sandra B Malone</t>
  </si>
  <si>
    <t>Nancy A Brown</t>
  </si>
  <si>
    <t>Steven R Wilson</t>
  </si>
  <si>
    <t>Manuel A Moreno</t>
  </si>
  <si>
    <t>Carla J Bundrick-Benejam</t>
  </si>
  <si>
    <t>Amy C Farhood</t>
  </si>
  <si>
    <t>Leila Jamoosian</t>
  </si>
  <si>
    <t>Ellen B Venable</t>
  </si>
  <si>
    <t>Jenniffer E Hallett</t>
  </si>
  <si>
    <t>Jill Logan</t>
  </si>
  <si>
    <t>Carmen Ramos-Castro</t>
  </si>
  <si>
    <t>David E Van Ness</t>
  </si>
  <si>
    <t>Heather K Peterson</t>
  </si>
  <si>
    <t>Casandra E Owen</t>
  </si>
  <si>
    <t>Megan L Leonard</t>
  </si>
  <si>
    <t>David T Lofte</t>
  </si>
  <si>
    <t>Binh K Cheung</t>
  </si>
  <si>
    <t>Wallace B Parham</t>
  </si>
  <si>
    <t>Elizabeth Bell</t>
  </si>
  <si>
    <t>Kathryn B Cowan</t>
  </si>
  <si>
    <t>Carmen Gutierrez</t>
  </si>
  <si>
    <t>Gabriel R Manzo</t>
  </si>
  <si>
    <t>Angel Magana</t>
  </si>
  <si>
    <t>Delia S Krupp</t>
  </si>
  <si>
    <t>Jon S Jones</t>
  </si>
  <si>
    <t>Margaret E Fahl</t>
  </si>
  <si>
    <t>Verna G Dayharsh</t>
  </si>
  <si>
    <t>James J Funaro</t>
  </si>
  <si>
    <t>Cynthia G Ainsworth</t>
  </si>
  <si>
    <t>Chloe A Moroney</t>
  </si>
  <si>
    <t>Student Services Assistant</t>
  </si>
  <si>
    <t>Lisa J Hirahara</t>
  </si>
  <si>
    <t>Madeline Damkar</t>
  </si>
  <si>
    <t>Robyn B Marshall</t>
  </si>
  <si>
    <t>James E Heaney</t>
  </si>
  <si>
    <t>Madhu Lodha</t>
  </si>
  <si>
    <t>Mary A Latta</t>
  </si>
  <si>
    <t>Gregg N Polubinsky</t>
  </si>
  <si>
    <t>Paula G Hall</t>
  </si>
  <si>
    <t>Gladys M Mondragon</t>
  </si>
  <si>
    <t>Lauren B Hartwick</t>
  </si>
  <si>
    <t>Craig G Schwinge</t>
  </si>
  <si>
    <t>Mark E Bidelman</t>
  </si>
  <si>
    <t>David A Viglienzoni</t>
  </si>
  <si>
    <t>Benjamin D Miltz</t>
  </si>
  <si>
    <t>Emily A Dansker</t>
  </si>
  <si>
    <t>William E Fisher</t>
  </si>
  <si>
    <t>Ardetta M Campidonica</t>
  </si>
  <si>
    <t>Mike P Natale</t>
  </si>
  <si>
    <t>Phil R Kaplan</t>
  </si>
  <si>
    <t>Inga I Moses</t>
  </si>
  <si>
    <t>Sean M Monaghan</t>
  </si>
  <si>
    <t>Mark W Stanford</t>
  </si>
  <si>
    <t>Kim R Livensparger</t>
  </si>
  <si>
    <t>Michael P Eurs</t>
  </si>
  <si>
    <t>Joy A Dugay</t>
  </si>
  <si>
    <t>Gina M Sonsini</t>
  </si>
  <si>
    <t>Denise P Gallant</t>
  </si>
  <si>
    <t>Curt J Olin</t>
  </si>
  <si>
    <t>Janice K Furman</t>
  </si>
  <si>
    <t>Gary L Rollinson</t>
  </si>
  <si>
    <t>Ofelia E Garcia</t>
  </si>
  <si>
    <t>Emily L Brandt</t>
  </si>
  <si>
    <t>Gloria J Nazari</t>
  </si>
  <si>
    <t>Marlene Flores</t>
  </si>
  <si>
    <t>Lisa I Simon</t>
  </si>
  <si>
    <t>Yolanda S Venegas</t>
  </si>
  <si>
    <t>Robert B Culbertson</t>
  </si>
  <si>
    <t>Charles P Schuller</t>
  </si>
  <si>
    <t>Mayra J Zamora Castillo</t>
  </si>
  <si>
    <t>Liliana Guzman Reyes</t>
  </si>
  <si>
    <t>Ruth A Diepersloot</t>
  </si>
  <si>
    <t>Melissa A Rubottom</t>
  </si>
  <si>
    <t>Abran C Almaraz</t>
  </si>
  <si>
    <t>Lauren E Hanneman</t>
  </si>
  <si>
    <t>Cristina Rocha</t>
  </si>
  <si>
    <t>Teaching Assistant II</t>
  </si>
  <si>
    <t>Patricia K Camarillo</t>
  </si>
  <si>
    <t>James E Marshall</t>
  </si>
  <si>
    <t>Marianne Sullivan</t>
  </si>
  <si>
    <t>Tiffany E De Priest</t>
  </si>
  <si>
    <t>Bonnie B Aldridge</t>
  </si>
  <si>
    <t>Jennifer L Holt</t>
  </si>
  <si>
    <t>Anji L Buckner-Capone</t>
  </si>
  <si>
    <t>Yolanda E Diaz-Houston</t>
  </si>
  <si>
    <t>Sonia S Banks</t>
  </si>
  <si>
    <t>Ann E Thiermann</t>
  </si>
  <si>
    <t>Eric J Hoffman</t>
  </si>
  <si>
    <t>Fernando Sanguino</t>
  </si>
  <si>
    <t>Daniel R Stewart</t>
  </si>
  <si>
    <t>Michael J Mc Gushin</t>
  </si>
  <si>
    <t>John A Swanson</t>
  </si>
  <si>
    <t>Susanne Muszala</t>
  </si>
  <si>
    <t>Presentacion Y Villapa</t>
  </si>
  <si>
    <t>Michael Van Elgort</t>
  </si>
  <si>
    <t>Angelica C Renteria</t>
  </si>
  <si>
    <t>Hannah C Zindel</t>
  </si>
  <si>
    <t>Student Assistant</t>
  </si>
  <si>
    <t>Cynthia A Siegel</t>
  </si>
  <si>
    <t>Georgina L Balkwell</t>
  </si>
  <si>
    <t>Jacqueline S Tuttle</t>
  </si>
  <si>
    <t>Laura J Purnell</t>
  </si>
  <si>
    <t>Shane L Bell</t>
  </si>
  <si>
    <t>David H Hood</t>
  </si>
  <si>
    <t>Julie O Edwards</t>
  </si>
  <si>
    <t>Michael A Arnone</t>
  </si>
  <si>
    <t>Andrea L Webster</t>
  </si>
  <si>
    <t>Lucas I Bol</t>
  </si>
  <si>
    <t>Darren C Sandoval</t>
  </si>
  <si>
    <t>Lisa A Storer</t>
  </si>
  <si>
    <t>Diana Aguilar</t>
  </si>
  <si>
    <t>Katherine J Rose</t>
  </si>
  <si>
    <t>Integrated Marketing &amp; Comm Program Coord</t>
  </si>
  <si>
    <t>Sabine N Arbelbide</t>
  </si>
  <si>
    <t>Robert H Lamp</t>
  </si>
  <si>
    <t>Jessica C Ray</t>
  </si>
  <si>
    <t>Cheyanne M Cortez</t>
  </si>
  <si>
    <t>Edmundo Rodriguez</t>
  </si>
  <si>
    <t>Jacob D Chapnick</t>
  </si>
  <si>
    <t>Jessica G Brohmer</t>
  </si>
  <si>
    <t>Steven J Pluhacek</t>
  </si>
  <si>
    <t>Curtiss E Smith</t>
  </si>
  <si>
    <t>Olga B Jackson</t>
  </si>
  <si>
    <t>Jasmin Castillo-Valencia</t>
  </si>
  <si>
    <t>Sharron L Barth</t>
  </si>
  <si>
    <t>Patricia A Tomnitz</t>
  </si>
  <si>
    <t>Nancy E Carroll</t>
  </si>
  <si>
    <t>Vicki M Allen</t>
  </si>
  <si>
    <t>Todd A Ritsema</t>
  </si>
  <si>
    <t>Stephen G Hammond</t>
  </si>
  <si>
    <t>Diane M Colon</t>
  </si>
  <si>
    <t>Kathleen B Founds</t>
  </si>
  <si>
    <t>Ismansjah I Soekardi</t>
  </si>
  <si>
    <t>Francisco Tostado</t>
  </si>
  <si>
    <t>Steven W Hardin</t>
  </si>
  <si>
    <t>Paul D Sanders</t>
  </si>
  <si>
    <t>Douglas E Green</t>
  </si>
  <si>
    <t>CCED CLass Leader</t>
  </si>
  <si>
    <t>David R Taylor</t>
  </si>
  <si>
    <t>Janice K Evans</t>
  </si>
  <si>
    <t>Roberto B Filice</t>
  </si>
  <si>
    <t>Rachel M Braunhut</t>
  </si>
  <si>
    <t>Ann N Maddox</t>
  </si>
  <si>
    <t>Natalie A Cross</t>
  </si>
  <si>
    <t>Small Business Development Center Assistant</t>
  </si>
  <si>
    <t>Kenneth R Studstill</t>
  </si>
  <si>
    <t>Katelyn T Barrow</t>
  </si>
  <si>
    <t>Proforming Arts Specialist</t>
  </si>
  <si>
    <t>Douglas M Nakatani</t>
  </si>
  <si>
    <t>Philip K Van Loon</t>
  </si>
  <si>
    <t>Charlotte L Achen</t>
  </si>
  <si>
    <t>Norcliff W Wiley</t>
  </si>
  <si>
    <t>Nancy E Kvam</t>
  </si>
  <si>
    <t>Sandra J Frank</t>
  </si>
  <si>
    <t>Margitta Dietrick-Welsh</t>
  </si>
  <si>
    <t>Sue E Broadston</t>
  </si>
  <si>
    <t>Cristina M Intintoli</t>
  </si>
  <si>
    <t>Paola A Sauceda</t>
  </si>
  <si>
    <t>Stanley Wrzeski</t>
  </si>
  <si>
    <t>Lance A Wilcken</t>
  </si>
  <si>
    <t>Donald G Williams</t>
  </si>
  <si>
    <t>Jeffrey S Hanson</t>
  </si>
  <si>
    <t>Elizabeth Cabell</t>
  </si>
  <si>
    <t>Rhonda K Martyn</t>
  </si>
  <si>
    <t>Rachel J Eck</t>
  </si>
  <si>
    <t>Treva N Crocker</t>
  </si>
  <si>
    <t>Trevor J Rico</t>
  </si>
  <si>
    <t>Linda M Garrido</t>
  </si>
  <si>
    <t>Roy S Mac Leod</t>
  </si>
  <si>
    <t>Colleen M Tiffin</t>
  </si>
  <si>
    <t>Michael T Wescoat</t>
  </si>
  <si>
    <t>Anne N Hozier</t>
  </si>
  <si>
    <t>Xitlali Cabadas</t>
  </si>
  <si>
    <t>Andrew P Zehnder</t>
  </si>
  <si>
    <t>Sondra L Ricar</t>
  </si>
  <si>
    <t>Essy Barroso-Ramirez</t>
  </si>
  <si>
    <t>Oscar R Nieves</t>
  </si>
  <si>
    <t>Leah J Resendez</t>
  </si>
  <si>
    <t>Devin R Gonsalves</t>
  </si>
  <si>
    <t>Anabel Orozco</t>
  </si>
  <si>
    <t>Judith A Sears</t>
  </si>
  <si>
    <t>Parvati G Brown</t>
  </si>
  <si>
    <t>Julya Wacha</t>
  </si>
  <si>
    <t>Cheryl C Foster</t>
  </si>
  <si>
    <t>John B Wilson</t>
  </si>
  <si>
    <t>Sandra A Paiva</t>
  </si>
  <si>
    <t>Felix R Robles</t>
  </si>
  <si>
    <t>Richard C Larson</t>
  </si>
  <si>
    <t>Andrew Gonzalez</t>
  </si>
  <si>
    <t>Sequoia C Belk-Hurst</t>
  </si>
  <si>
    <t>Jose M Alvarez</t>
  </si>
  <si>
    <t>Jody Ryker</t>
  </si>
  <si>
    <t>Jesselle A Estrada</t>
  </si>
  <si>
    <t>Michael Catano</t>
  </si>
  <si>
    <t>Gina S Pearlin</t>
  </si>
  <si>
    <t>Timothy M Craighead</t>
  </si>
  <si>
    <t>Christina Che</t>
  </si>
  <si>
    <t>Arlae Alston</t>
  </si>
  <si>
    <t>Anissa C Banuelos</t>
  </si>
  <si>
    <t>Michael R Cutler</t>
  </si>
  <si>
    <t>Athletic Trainer</t>
  </si>
  <si>
    <t>Amy E Nama</t>
  </si>
  <si>
    <t>Magdalena K Pikala</t>
  </si>
  <si>
    <t>Samantha M Rutherford</t>
  </si>
  <si>
    <t>Trinity H Hull</t>
  </si>
  <si>
    <t>Giovanni Paradiso</t>
  </si>
  <si>
    <t>Marco A Espinoza Venegas</t>
  </si>
  <si>
    <t>Alexandra C Calerdine</t>
  </si>
  <si>
    <t>Lourien Laughter</t>
  </si>
  <si>
    <t>Amanda L Smart</t>
  </si>
  <si>
    <t>Cassidy P Sterling</t>
  </si>
  <si>
    <t>Maria G Cortes</t>
  </si>
  <si>
    <t>Deborah A Woolley</t>
  </si>
  <si>
    <t>Bruce K Liscomb</t>
  </si>
  <si>
    <t>Dennis F Diego</t>
  </si>
  <si>
    <t>Patrycja Szafran</t>
  </si>
  <si>
    <t>Aaron C Del Carlo</t>
  </si>
  <si>
    <t>Westley J Adams</t>
  </si>
  <si>
    <t>Barbara K Shingai</t>
  </si>
  <si>
    <t>Peter Quintanilla</t>
  </si>
  <si>
    <t>Beth A McKinley</t>
  </si>
  <si>
    <t>Paris M Toews</t>
  </si>
  <si>
    <t>Julia L Butterfield</t>
  </si>
  <si>
    <t>Silvia M Monteiro de Magalhaes</t>
  </si>
  <si>
    <t>Jacqueline C Custard</t>
  </si>
  <si>
    <t>Martha F Casanave</t>
  </si>
  <si>
    <t>Angel F Cantero-Martinez</t>
  </si>
  <si>
    <t>Susan R Gorsky</t>
  </si>
  <si>
    <t>Kenny M Murray</t>
  </si>
  <si>
    <t>Hashem Kardevani</t>
  </si>
  <si>
    <t>Laura M Lettunich</t>
  </si>
  <si>
    <t>Carole L Napier</t>
  </si>
  <si>
    <t>Eric S Pauly</t>
  </si>
  <si>
    <t>Andriana J Ancira</t>
  </si>
  <si>
    <t>Diego R Munoz-Cowan</t>
  </si>
  <si>
    <t>Maria F Castro</t>
  </si>
  <si>
    <t>Ronald L Kustek</t>
  </si>
  <si>
    <t>Matthew W Taylor</t>
  </si>
  <si>
    <t>Valeria Che</t>
  </si>
  <si>
    <t>Bruce C Doran</t>
  </si>
  <si>
    <t>Michael G Huerth</t>
  </si>
  <si>
    <t>Carrie L Shevchenko</t>
  </si>
  <si>
    <t>Sterling J Terhorst</t>
  </si>
  <si>
    <t>Colleen A Sepulveda</t>
  </si>
  <si>
    <t>Adele J Miller</t>
  </si>
  <si>
    <t>Veronica L O'Brien</t>
  </si>
  <si>
    <t>Cathy J Diaz</t>
  </si>
  <si>
    <t>Emma M Jennings</t>
  </si>
  <si>
    <t>Erik M Bachman</t>
  </si>
  <si>
    <t>Louis F Mutter</t>
  </si>
  <si>
    <t>Rose E Jahn</t>
  </si>
  <si>
    <t>Erik A Martinez</t>
  </si>
  <si>
    <t>Rigoberto Vega Gonzalez</t>
  </si>
  <si>
    <t>Pearl N Mendes</t>
  </si>
  <si>
    <t>Carlos R Chavez</t>
  </si>
  <si>
    <t>Aaron A Lemas</t>
  </si>
  <si>
    <t>Helen A Holt</t>
  </si>
  <si>
    <t>Julessa T Bass</t>
  </si>
  <si>
    <t>Eric V Ralston</t>
  </si>
  <si>
    <t>Derek O Mitchler</t>
  </si>
  <si>
    <t>Robin L Abu-Shumays</t>
  </si>
  <si>
    <t>Phillip A McCauley</t>
  </si>
  <si>
    <t>Mary E Bunch</t>
  </si>
  <si>
    <t>Jenna L Koch</t>
  </si>
  <si>
    <t>Elena R Castro</t>
  </si>
  <si>
    <t>Edward S Lydon</t>
  </si>
  <si>
    <t>Josue S Mendoza</t>
  </si>
  <si>
    <t>Takashi Tamasu</t>
  </si>
  <si>
    <t>Jonathan F Dillehay</t>
  </si>
  <si>
    <t>James F Winkler</t>
  </si>
  <si>
    <t>Jamie M Field</t>
  </si>
  <si>
    <t>Addican T Hatch</t>
  </si>
  <si>
    <t>Brett H Reed</t>
  </si>
  <si>
    <t>Justin R Volpi</t>
  </si>
  <si>
    <t>Lindsay Peterson</t>
  </si>
  <si>
    <t>Raymond D Joseph</t>
  </si>
  <si>
    <t>Catherine M Olsen</t>
  </si>
  <si>
    <t>Sean P Stiles</t>
  </si>
  <si>
    <t>Julia N Feld</t>
  </si>
  <si>
    <t>Eva M Salas de la Fuente</t>
  </si>
  <si>
    <t>Cynthia Perez Torres</t>
  </si>
  <si>
    <t>Stephanie L Gelman</t>
  </si>
  <si>
    <t>Joslynn C Mathis</t>
  </si>
  <si>
    <t>Joanne G Ciccone</t>
  </si>
  <si>
    <t>James W Hall</t>
  </si>
  <si>
    <t>Sergio Rocha</t>
  </si>
  <si>
    <t>Steven D Sobol</t>
  </si>
  <si>
    <t>Angela M Gonzalez Rose</t>
  </si>
  <si>
    <t>Marla M Chapa</t>
  </si>
  <si>
    <t>Mitasha Malhan</t>
  </si>
  <si>
    <t>Brenda O Jimenez</t>
  </si>
  <si>
    <t>Daniel DeLeon</t>
  </si>
  <si>
    <t>Josef A Sekon</t>
  </si>
  <si>
    <t>Andrew M Boyd</t>
  </si>
  <si>
    <t>Anthony J Villarreal</t>
  </si>
  <si>
    <t>Bernardino V Rocha</t>
  </si>
  <si>
    <t>Suzanne Duval</t>
  </si>
  <si>
    <t>Taylor Robinson</t>
  </si>
  <si>
    <t>Marlene Mara A Cullen</t>
  </si>
  <si>
    <t>Ivan Ayala</t>
  </si>
  <si>
    <t>Diane M Cherin</t>
  </si>
  <si>
    <t>Silvana M Farias Lua</t>
  </si>
  <si>
    <t>David A Gatwood</t>
  </si>
  <si>
    <t>Richard A Humphrey</t>
  </si>
  <si>
    <t>Lisa M Algee</t>
  </si>
  <si>
    <t>Kelly A McWilliams</t>
  </si>
  <si>
    <t>William G Mendoza</t>
  </si>
  <si>
    <t>Tracy L Richmond Barry</t>
  </si>
  <si>
    <t>Kaitlyn A Russell</t>
  </si>
  <si>
    <t>Karina Lopez Contreras</t>
  </si>
  <si>
    <t>Bruce A Tatem</t>
  </si>
  <si>
    <t>Gregory L O'Hara</t>
  </si>
  <si>
    <t>Jessica C Carrera Lopez</t>
  </si>
  <si>
    <t>Robin A Woodman</t>
  </si>
  <si>
    <t>Charlotte L Allen</t>
  </si>
  <si>
    <t>Gabrielle M Gangitano</t>
  </si>
  <si>
    <t>Stephanie M Cardinalli</t>
  </si>
  <si>
    <t>Joyce M Parker</t>
  </si>
  <si>
    <t>Julia E Gallo</t>
  </si>
  <si>
    <t>Roseann L Berg</t>
  </si>
  <si>
    <t>Rochelle L Fry</t>
  </si>
  <si>
    <t>Yasmina N Porter-Honicky</t>
  </si>
  <si>
    <t>Cecilia Deloncre</t>
  </si>
  <si>
    <t>Charmaigne L Scott</t>
  </si>
  <si>
    <t>Kristen R Schofield</t>
  </si>
  <si>
    <t>Scott K Nordgren</t>
  </si>
  <si>
    <t>Mark D Hoagland</t>
  </si>
  <si>
    <t>John T Wood</t>
  </si>
  <si>
    <t>Meaghan S Lauf</t>
  </si>
  <si>
    <t>Anthony W Glum</t>
  </si>
  <si>
    <t>Sean K Livingston</t>
  </si>
  <si>
    <t>Brooke A Gray</t>
  </si>
  <si>
    <t>Hunter A Armor</t>
  </si>
  <si>
    <t>Lucio Moreno</t>
  </si>
  <si>
    <t>Ashley J Jimenez-Amezcua</t>
  </si>
  <si>
    <t>Dylan M Gavin</t>
  </si>
  <si>
    <t>Lindsay N Suarez</t>
  </si>
  <si>
    <t>Tutor</t>
  </si>
  <si>
    <t>Mary L Govaars</t>
  </si>
  <si>
    <t>Maranda M Luman</t>
  </si>
  <si>
    <t>Amy R Fette</t>
  </si>
  <si>
    <t>Kevin H Tong</t>
  </si>
  <si>
    <t>Allan Lonnberg</t>
  </si>
  <si>
    <t>Michael Y Norteye</t>
  </si>
  <si>
    <t>Pamela J D'Arcey</t>
  </si>
  <si>
    <t>Jonathan T Chaney</t>
  </si>
  <si>
    <t>Emily M Carter</t>
  </si>
  <si>
    <t>Myrriah K Crowley</t>
  </si>
  <si>
    <t>David Luevano</t>
  </si>
  <si>
    <t>Dwight D De Give</t>
  </si>
  <si>
    <t>Martin A Rizzo</t>
  </si>
  <si>
    <t>Alison A Day</t>
  </si>
  <si>
    <t>Jordan M Leahy</t>
  </si>
  <si>
    <t>Jodi M Zenczak</t>
  </si>
  <si>
    <t>Samuel J Savoie</t>
  </si>
  <si>
    <t>Morgan A Roth</t>
  </si>
  <si>
    <t>Rene M Rivera-Vasquez</t>
  </si>
  <si>
    <t>Sonia Renteria</t>
  </si>
  <si>
    <t>Pablo J Cabezas Guevara</t>
  </si>
  <si>
    <t>Rachel L Bryant-Anderson</t>
  </si>
  <si>
    <t>Edward G Smyth</t>
  </si>
  <si>
    <t>Jennifer L Brewer</t>
  </si>
  <si>
    <t>Melissa Pardo Bedoya</t>
  </si>
  <si>
    <t>Ann V Pike</t>
  </si>
  <si>
    <t>Morgan A Wiser</t>
  </si>
  <si>
    <t>Luz J Nunez Chavez</t>
  </si>
  <si>
    <t>John V Hohmann</t>
  </si>
  <si>
    <t>Marie M Tanner</t>
  </si>
  <si>
    <t>Harli R Law</t>
  </si>
  <si>
    <t>Jose D Machuca</t>
  </si>
  <si>
    <t>Miguel A Cervantes</t>
  </si>
  <si>
    <t>Michelle J Haverly</t>
  </si>
  <si>
    <t>Solomon Taylor</t>
  </si>
  <si>
    <t>Shelton T Black</t>
  </si>
  <si>
    <t>Ross A Matejcek</t>
  </si>
  <si>
    <t>Mary E Sullivan</t>
  </si>
  <si>
    <t>William J Woska</t>
  </si>
  <si>
    <t>Catherine A Stevens</t>
  </si>
  <si>
    <t>Giani J Hollie</t>
  </si>
  <si>
    <t>Ricardo Espinoza</t>
  </si>
  <si>
    <t>Nicole M Bridges</t>
  </si>
  <si>
    <t>Kenneth J Boyte</t>
  </si>
  <si>
    <t>Logan C D'Arcey</t>
  </si>
  <si>
    <t>Vernon D Gallegos</t>
  </si>
  <si>
    <t>Daniel J Latta</t>
  </si>
  <si>
    <t>Alicia C Brewer</t>
  </si>
  <si>
    <t>Sylvia R Ndusha</t>
  </si>
  <si>
    <t>Jose F Gonzalez Oliveros</t>
  </si>
  <si>
    <t>Jennifer E Sowash</t>
  </si>
  <si>
    <t>Naoki Taniguchi</t>
  </si>
  <si>
    <t>Christie G McCullen</t>
  </si>
  <si>
    <t>Joan E McCarthy</t>
  </si>
  <si>
    <t>Elijah U Stone Rosenblum</t>
  </si>
  <si>
    <t>Gerald S Brown</t>
  </si>
  <si>
    <t>Declan P Andres-Larsen</t>
  </si>
  <si>
    <t>Neide S Cabrales</t>
  </si>
  <si>
    <t>Maria Zamudio</t>
  </si>
  <si>
    <t>Dhan Khadka</t>
  </si>
  <si>
    <t>Brady P Robertson</t>
  </si>
  <si>
    <t>Stephen L Reddy</t>
  </si>
  <si>
    <t>Kennedy Q Rodarte</t>
  </si>
  <si>
    <t>William T Latham</t>
  </si>
  <si>
    <t>Haley C Nolan</t>
  </si>
  <si>
    <t>Abigail L Grattidge</t>
  </si>
  <si>
    <t>Andrew J Haskins</t>
  </si>
  <si>
    <t>Marcela A Uribe</t>
  </si>
  <si>
    <t>Gloria E Leano Venegas</t>
  </si>
  <si>
    <t>Belita E Magee</t>
  </si>
  <si>
    <t>Sam T Nitzberg</t>
  </si>
  <si>
    <t>Christopher J Rodriguez</t>
  </si>
  <si>
    <t>Ruben M Macias</t>
  </si>
  <si>
    <t>Benjamin D Hung</t>
  </si>
  <si>
    <t>Arturo Reyes</t>
  </si>
  <si>
    <t>Jeremiah C Goulett</t>
  </si>
  <si>
    <t>Yovania Ramirez</t>
  </si>
  <si>
    <t>Devin C Runneals</t>
  </si>
  <si>
    <t>Shih-Chieh Hsu</t>
  </si>
  <si>
    <t>Alexander J Ayres</t>
  </si>
  <si>
    <t>Daniel H Yusem</t>
  </si>
  <si>
    <t>Russell W Lee</t>
  </si>
  <si>
    <t>Eden Sherman</t>
  </si>
  <si>
    <t>Wilma H Gold</t>
  </si>
  <si>
    <t>Eric J Leetham</t>
  </si>
  <si>
    <t>Wesley J Johanson</t>
  </si>
  <si>
    <t>Karen M Banuelos</t>
  </si>
  <si>
    <t>Jeffrey D Pritchard</t>
  </si>
  <si>
    <t>Benjamin C Valentine</t>
  </si>
  <si>
    <t>Bryce W Koishor-Darr</t>
  </si>
  <si>
    <t>Dale R Knight</t>
  </si>
  <si>
    <t>Caio F Silva</t>
  </si>
  <si>
    <t>Trenton F Schirmer</t>
  </si>
  <si>
    <t>Benjamin K Lagace</t>
  </si>
  <si>
    <t>Gillian M Carpenter</t>
  </si>
  <si>
    <t>Shannon Y Camacho</t>
  </si>
  <si>
    <t>Nicholas C Cooper</t>
  </si>
  <si>
    <t>Anason R Ellis</t>
  </si>
  <si>
    <t>Alicia M Cuadra-Cutler</t>
  </si>
  <si>
    <t>Janet R Johns</t>
  </si>
  <si>
    <t>Cherri A Bollman</t>
  </si>
  <si>
    <t>Dominic V Teresi</t>
  </si>
  <si>
    <t>Annarely Mendoza</t>
  </si>
  <si>
    <t>Jacina M Dailey</t>
  </si>
  <si>
    <t>Nancy T Puente</t>
  </si>
  <si>
    <t>Antonio M Hawkins</t>
  </si>
  <si>
    <t>Andromeda M Scheller</t>
  </si>
  <si>
    <t>Griselda Aguilar</t>
  </si>
  <si>
    <t>Gerardo E Liggins</t>
  </si>
  <si>
    <t>Christine A Drago</t>
  </si>
  <si>
    <t>Laura J Heins</t>
  </si>
  <si>
    <t>Griselda Moreno-Arias</t>
  </si>
  <si>
    <t>Robert B D'Amato</t>
  </si>
  <si>
    <t>Carollyn S Rudesill</t>
  </si>
  <si>
    <t>Ana E Marden</t>
  </si>
  <si>
    <t>Sara G Goodman</t>
  </si>
  <si>
    <t>Gabriela Castillo-Cruz</t>
  </si>
  <si>
    <t>Joshua G Garcia</t>
  </si>
  <si>
    <t>Linda K Jackson</t>
  </si>
  <si>
    <t>Lyndsey C Gould</t>
  </si>
  <si>
    <t>Candice M Jones</t>
  </si>
  <si>
    <t>Beverlie A Terra</t>
  </si>
  <si>
    <t>Kathleen A Hoffman</t>
  </si>
  <si>
    <t>Hyojindale Light</t>
  </si>
  <si>
    <t>Gary R Schultheis</t>
  </si>
  <si>
    <t>Robert A Hines</t>
  </si>
  <si>
    <t>Brenda R Zeller</t>
  </si>
  <si>
    <t>Judith K Rose</t>
  </si>
  <si>
    <t>Christopher J Pope</t>
  </si>
  <si>
    <t>Tom N Corbet</t>
  </si>
  <si>
    <t>Caleb C Watts</t>
  </si>
  <si>
    <t>Cecile E Mioni</t>
  </si>
  <si>
    <t>Andrew E Wall</t>
  </si>
  <si>
    <t>Michaela A Meadows</t>
  </si>
  <si>
    <t>Bradley J Angier</t>
  </si>
  <si>
    <t>Mariela Velazquez Sebastian</t>
  </si>
  <si>
    <t>Lucas J Galleguillos</t>
  </si>
  <si>
    <t>Joel M Rendon</t>
  </si>
  <si>
    <t>Ashley N Gipson</t>
  </si>
  <si>
    <t>Justin L Peterson</t>
  </si>
  <si>
    <t>Cynthia D Edinger</t>
  </si>
  <si>
    <t>Demetrius T Rose</t>
  </si>
  <si>
    <t>Jose A Olvera</t>
  </si>
  <si>
    <t>James A Benvenuto</t>
  </si>
  <si>
    <t>Kristen L Dowling</t>
  </si>
  <si>
    <t>Scott D Boynton</t>
  </si>
  <si>
    <t>Theatre Technician I</t>
  </si>
  <si>
    <t>Thomas H Dahl</t>
  </si>
  <si>
    <t>Christine B Funsch</t>
  </si>
  <si>
    <t>Wilmer J Mitchell</t>
  </si>
  <si>
    <t>Michael A Baker</t>
  </si>
  <si>
    <t>Liliana Abonce</t>
  </si>
  <si>
    <t>Leticia L Diaz</t>
  </si>
  <si>
    <t>Arden C Gautieri</t>
  </si>
  <si>
    <t>Parisa M Shafaei</t>
  </si>
  <si>
    <t>Mayra F Barriga Pantoja</t>
  </si>
  <si>
    <t>James M Douglas</t>
  </si>
  <si>
    <t>Cathryn E Jones</t>
  </si>
  <si>
    <t>Ross E Halvorsen</t>
  </si>
  <si>
    <t>Mimi M D'Iorio</t>
  </si>
  <si>
    <t>Amanda J Shackelford</t>
  </si>
  <si>
    <t>Patrick Mojica</t>
  </si>
  <si>
    <t>Emily J Mortimer</t>
  </si>
  <si>
    <t>Alam Figueroa Aguilar</t>
  </si>
  <si>
    <t>Yarelis Burgos-De Jesus</t>
  </si>
  <si>
    <t>Alyxandra L Marquez</t>
  </si>
  <si>
    <t>Leilani M Allen</t>
  </si>
  <si>
    <t>Teresa A Hackett</t>
  </si>
  <si>
    <t>Stephanie Frias</t>
  </si>
  <si>
    <t>Mikaael C Wargin</t>
  </si>
  <si>
    <t>Emily G Eyer-Ryder</t>
  </si>
  <si>
    <t>Leah A Perlin</t>
  </si>
  <si>
    <t>Justin C Bowers</t>
  </si>
  <si>
    <t>William M Hungate</t>
  </si>
  <si>
    <t>Aaron A Trujillo</t>
  </si>
  <si>
    <t>Chokri Sendi</t>
  </si>
  <si>
    <t>Samantha L Turner</t>
  </si>
  <si>
    <t>Cynthia F Farrell</t>
  </si>
  <si>
    <t>Eduardo Valenzuela Gamiz</t>
  </si>
  <si>
    <t>Jacaranda M Sanchez</t>
  </si>
  <si>
    <t>Armand E De la Garza</t>
  </si>
  <si>
    <t>Darlene A Hastings</t>
  </si>
  <si>
    <t>Nathan C Hill</t>
  </si>
  <si>
    <t>Athletics Men's Soccer Coach's Assistant</t>
  </si>
  <si>
    <t>Catherine Patton</t>
  </si>
  <si>
    <t>Theatre Technician III</t>
  </si>
  <si>
    <t>Linton Acliese</t>
  </si>
  <si>
    <t>Tynan T Velasquez</t>
  </si>
  <si>
    <t>Meshech Floyd Brathwaite</t>
  </si>
  <si>
    <t>Avery Edwards</t>
  </si>
  <si>
    <t>Froylan Valencia Reynoso</t>
  </si>
  <si>
    <t>Kalin S Ivanov</t>
  </si>
  <si>
    <t>Mik W Moore</t>
  </si>
  <si>
    <t>Teralyn K Crill</t>
  </si>
  <si>
    <t>Marco A Ramirez</t>
  </si>
  <si>
    <t>Shannon M Breein</t>
  </si>
  <si>
    <t>Alec C Adamson</t>
  </si>
  <si>
    <t>Sullivan R Taylor</t>
  </si>
  <si>
    <t>Kyle R Hoorn</t>
  </si>
  <si>
    <t>Johanna M Miller</t>
  </si>
  <si>
    <t>Nicole J Sutherland</t>
  </si>
  <si>
    <t>Carl M Wilkins</t>
  </si>
  <si>
    <t>John G Maxon</t>
  </si>
  <si>
    <t>Nicholas L Wallace</t>
  </si>
  <si>
    <t>Ewelina Biranowska</t>
  </si>
  <si>
    <t>James F Abbott</t>
  </si>
  <si>
    <t>Michael A Shields</t>
  </si>
  <si>
    <t>Brittany A Weeks</t>
  </si>
  <si>
    <t>Magdalynne Yee</t>
  </si>
  <si>
    <t>Nicola J Hughes</t>
  </si>
  <si>
    <t>Jan R Tice</t>
  </si>
  <si>
    <t>Stephen D Creagh</t>
  </si>
  <si>
    <t>Laura K Hernandez</t>
  </si>
  <si>
    <t>Shahram S Farahbakhsh</t>
  </si>
  <si>
    <t>Omar Mendoza</t>
  </si>
  <si>
    <t>Arthur H Hunsdorfer</t>
  </si>
  <si>
    <t>Kaitlyn M Freiberg</t>
  </si>
  <si>
    <t>Catherine M Collins</t>
  </si>
  <si>
    <t>Anne L Benveniste</t>
  </si>
  <si>
    <t>Michael T Soik</t>
  </si>
  <si>
    <t>Brett M Hatch</t>
  </si>
  <si>
    <t>Osman M Ahmed</t>
  </si>
  <si>
    <t>John L Koenig</t>
  </si>
  <si>
    <t>Tracy E Moyle</t>
  </si>
  <si>
    <t>Camille J Burke</t>
  </si>
  <si>
    <t>Bryan M Lehmann</t>
  </si>
  <si>
    <t>Darrius D Watson</t>
  </si>
  <si>
    <t>Patricia A Clark</t>
  </si>
  <si>
    <t>Zachary T Davenport</t>
  </si>
  <si>
    <t>Vincent S Milrod</t>
  </si>
  <si>
    <t>Jasmine E Hawkins</t>
  </si>
  <si>
    <t>Madison L Cherpas</t>
  </si>
  <si>
    <t>Geoffrey I Montague</t>
  </si>
  <si>
    <t>Noah K Oleyer</t>
  </si>
  <si>
    <t>Mark L Dunham</t>
  </si>
  <si>
    <t>Max C Logan</t>
  </si>
  <si>
    <t>Amelia C Denevan</t>
  </si>
  <si>
    <t>Honey Maharana</t>
  </si>
  <si>
    <t>Robert D Biagiotti</t>
  </si>
  <si>
    <t>Suzanne L Dyer</t>
  </si>
  <si>
    <t>Bethany A Empert Guenther</t>
  </si>
  <si>
    <t>Sara M Castillo</t>
  </si>
  <si>
    <t>Katherine E Adler</t>
  </si>
  <si>
    <t>Crystal L Brown</t>
  </si>
  <si>
    <t>Anahis Y Ponce</t>
  </si>
  <si>
    <t>Gisselle Santillan-Perez</t>
  </si>
  <si>
    <t>Katie M Griffith</t>
  </si>
  <si>
    <t>Joseph R Colon</t>
  </si>
  <si>
    <t>Marcello J Hutchinson-Trujillo</t>
  </si>
  <si>
    <t>Luis L Vargas</t>
  </si>
  <si>
    <t>Whitney L Heier</t>
  </si>
  <si>
    <t>David E Daley</t>
  </si>
  <si>
    <t>Viviana Vargas</t>
  </si>
  <si>
    <t>Ramon Ortiz-Espinoza</t>
  </si>
  <si>
    <t>Ashton M Kaohi</t>
  </si>
  <si>
    <t>William M Potter</t>
  </si>
  <si>
    <t>Isabel V Corpus</t>
  </si>
  <si>
    <t>Strider T Wilson</t>
  </si>
  <si>
    <t>Arizbeth Castillo</t>
  </si>
  <si>
    <t>Kacy L Crane</t>
  </si>
  <si>
    <t>Jonathan R Grant</t>
  </si>
  <si>
    <t>Matthew B Ovenden</t>
  </si>
  <si>
    <t>Brendan D Dilloughery</t>
  </si>
  <si>
    <t>Derek J Mather</t>
  </si>
  <si>
    <t>Christy N Shults</t>
  </si>
  <si>
    <t>Dylan B Harter</t>
  </si>
  <si>
    <t>Pantea Karimi</t>
  </si>
  <si>
    <t>Kaitlyn M Smart</t>
  </si>
  <si>
    <t>Amanda A Alvarez</t>
  </si>
  <si>
    <t>Liam A Dougherty</t>
  </si>
  <si>
    <t>Steven E Larson</t>
  </si>
  <si>
    <t>Silvia B Moreno</t>
  </si>
  <si>
    <t>Celine L Glon</t>
  </si>
  <si>
    <t>Kyle F Huttger</t>
  </si>
  <si>
    <t>Roman Podchernyaev</t>
  </si>
  <si>
    <t>Rachael F Castro</t>
  </si>
  <si>
    <t>Benjamin A Rodriguez</t>
  </si>
  <si>
    <t>Tess L Pritchard</t>
  </si>
  <si>
    <t>Ian T Watts</t>
  </si>
  <si>
    <t>Michelle C Shields</t>
  </si>
  <si>
    <t>Federico J Rosiles</t>
  </si>
  <si>
    <t>Hilary P Benton</t>
  </si>
  <si>
    <t>Ken Foster</t>
  </si>
  <si>
    <t>Thomas S Mace</t>
  </si>
  <si>
    <t>Charles M Singher</t>
  </si>
  <si>
    <t>Gregory A Heichel</t>
  </si>
  <si>
    <t>Francesca S Lopez</t>
  </si>
  <si>
    <t>Philip J Thomas</t>
  </si>
  <si>
    <t>Terry P Montez</t>
  </si>
  <si>
    <t>Wendy F Frye</t>
  </si>
  <si>
    <t>Warren L Galyen</t>
  </si>
  <si>
    <t>Elena M Trachtenberg</t>
  </si>
  <si>
    <t>Ana K Ramirez-Baladez</t>
  </si>
  <si>
    <t>Gad Rosen</t>
  </si>
  <si>
    <t>Qifan Chen</t>
  </si>
  <si>
    <t>Mark S Hopkins</t>
  </si>
  <si>
    <t>Donald J Heading</t>
  </si>
  <si>
    <t>Matthew N Carrillo</t>
  </si>
  <si>
    <t>Soraya Lugo</t>
  </si>
  <si>
    <t>Soledad Sosa-Fuentes</t>
  </si>
  <si>
    <t>Andre J Avila</t>
  </si>
  <si>
    <t>Izabelly Q Santos</t>
  </si>
  <si>
    <t>Robin Murray</t>
  </si>
  <si>
    <t>Jacob W Johnson</t>
  </si>
  <si>
    <t>Laura Diaz</t>
  </si>
  <si>
    <t>Maria Angelica Z Cotton</t>
  </si>
  <si>
    <t>John A Stevens</t>
  </si>
  <si>
    <t>Serena L Pring Federman</t>
  </si>
  <si>
    <t>Job Developer</t>
  </si>
  <si>
    <t>William M Scott-Curtis</t>
  </si>
  <si>
    <t>Nydia C Currie-Gutierrez</t>
  </si>
  <si>
    <t>Gregory A Saavedra</t>
  </si>
  <si>
    <t>Micayela R Konviser</t>
  </si>
  <si>
    <t>Vincent J Alfonseca</t>
  </si>
  <si>
    <t>Piper A Stormes</t>
  </si>
  <si>
    <t>Mayra A Rocha-Mendez</t>
  </si>
  <si>
    <t>Alexandria E Smart</t>
  </si>
  <si>
    <t>Jolene J Carrera</t>
  </si>
  <si>
    <t>Kelsey M Turnbull</t>
  </si>
  <si>
    <t>Hyun J Jo</t>
  </si>
  <si>
    <t>Jane E Von Schmacht</t>
  </si>
  <si>
    <t>Esmeralda Martinez</t>
  </si>
  <si>
    <t>Merissa Barry</t>
  </si>
  <si>
    <t>Janelle K Rosinger</t>
  </si>
  <si>
    <t>Kevin C Altenberg</t>
  </si>
  <si>
    <t>Gabriel R Whitten</t>
  </si>
  <si>
    <t>Justin K Clark</t>
  </si>
  <si>
    <t>Valeriia Schastliva</t>
  </si>
  <si>
    <t>Robbia L Rohac</t>
  </si>
  <si>
    <t>Kaitlyn A Atchley</t>
  </si>
  <si>
    <t>Myriam S Tjioe</t>
  </si>
  <si>
    <t>Elisa R Lepine</t>
  </si>
  <si>
    <t>Dorothy A Bradford</t>
  </si>
  <si>
    <t>Rebecca L Snow</t>
  </si>
  <si>
    <t>Theseus T Anderson</t>
  </si>
  <si>
    <t>Nicholas D Greene</t>
  </si>
  <si>
    <t>Andrew Thach</t>
  </si>
  <si>
    <t>Kaitlin C Deering</t>
  </si>
  <si>
    <t>Jacob R Rodriguez</t>
  </si>
  <si>
    <t>Julie L Luvisi</t>
  </si>
  <si>
    <t>Alison L Brock</t>
  </si>
  <si>
    <t>Angelita McGraw</t>
  </si>
  <si>
    <t>Elizabeth A Gardner</t>
  </si>
  <si>
    <t>Leonel Viorato Castro</t>
  </si>
  <si>
    <t>Brent A Foland</t>
  </si>
  <si>
    <t>Austin D Yungmeyer</t>
  </si>
  <si>
    <t>Graham M Foster</t>
  </si>
  <si>
    <t>Esmer T Kazvinova</t>
  </si>
  <si>
    <t>Terra R Villa Gawboy</t>
  </si>
  <si>
    <t>Damien Dogherra</t>
  </si>
  <si>
    <t>Ken Ueda Martinez</t>
  </si>
  <si>
    <t>Jasmine P Darbhamulla</t>
  </si>
  <si>
    <t>Christen A Goody</t>
  </si>
  <si>
    <t>Rayette S Andrews</t>
  </si>
  <si>
    <t>Sarah E Hughes</t>
  </si>
  <si>
    <t>Marie O Swanson</t>
  </si>
  <si>
    <t>Concepcion Guzman</t>
  </si>
  <si>
    <t>Tomas M Caune</t>
  </si>
  <si>
    <t>Ashlyn M Downing</t>
  </si>
  <si>
    <t>Terry L Umstead</t>
  </si>
  <si>
    <t>Jay M Ryan</t>
  </si>
  <si>
    <t>Candice T Ryan</t>
  </si>
  <si>
    <t>Deborah A Cardillo</t>
  </si>
  <si>
    <t>Jason J Cunningham</t>
  </si>
  <si>
    <t>David M Salinas</t>
  </si>
  <si>
    <t>Brisia N Hicks</t>
  </si>
  <si>
    <t>Cypress R Haddad</t>
  </si>
  <si>
    <t>Tufumoena I K Lesui</t>
  </si>
  <si>
    <t>Jacquelyn C Simmons</t>
  </si>
  <si>
    <t>Teresa R Sasaki</t>
  </si>
  <si>
    <t>Bradley E LaCombe</t>
  </si>
  <si>
    <t>April F Speights</t>
  </si>
  <si>
    <t>Christopher H Givens</t>
  </si>
  <si>
    <t>Samuel F Muse</t>
  </si>
  <si>
    <t>Misha Sweet</t>
  </si>
  <si>
    <t>Yibo Wang</t>
  </si>
  <si>
    <t>Mary E Juno</t>
  </si>
  <si>
    <t>Harry W Card</t>
  </si>
  <si>
    <t>Tomas C Chavez</t>
  </si>
  <si>
    <t>Brooke E Estrada</t>
  </si>
  <si>
    <t>Clayton D Gjerstad</t>
  </si>
  <si>
    <t>Caitlin J Buse</t>
  </si>
  <si>
    <t>Nicholas G Tordoff</t>
  </si>
  <si>
    <t>Samuel D Shields</t>
  </si>
  <si>
    <t>Cristina D Castellanos Jimenez</t>
  </si>
  <si>
    <t>Adriana Abonce</t>
  </si>
  <si>
    <t>Aidan M Tousley</t>
  </si>
  <si>
    <t>Chloe L Rejniak</t>
  </si>
  <si>
    <t>Jeanette V Narciso</t>
  </si>
  <si>
    <t>Kalika T Diaz</t>
  </si>
  <si>
    <t>Charity A Funtila</t>
  </si>
  <si>
    <t>Antonio A Lippa</t>
  </si>
  <si>
    <t>Leticia Becerra</t>
  </si>
  <si>
    <t>Albert D Rodriguez</t>
  </si>
  <si>
    <t>Jade J Keller</t>
  </si>
  <si>
    <t>David E Castro</t>
  </si>
  <si>
    <t>Antonio D Hernandez-Abrego</t>
  </si>
  <si>
    <t>Daniel Torres Jones</t>
  </si>
  <si>
    <t>Olivia B Herold</t>
  </si>
  <si>
    <t>Sarah R Stowell</t>
  </si>
  <si>
    <t>Andreas G Wessels</t>
  </si>
  <si>
    <t>Alfredo Renteria</t>
  </si>
  <si>
    <t>Ari M Mason</t>
  </si>
  <si>
    <t>Sandra J Hager</t>
  </si>
  <si>
    <t>Melissa Jimenez</t>
  </si>
  <si>
    <t>Rowena Reyes</t>
  </si>
  <si>
    <t>Sierra L Holland</t>
  </si>
  <si>
    <t>Cheryl E Henriksen</t>
  </si>
  <si>
    <t>Arlena R Pruneda</t>
  </si>
  <si>
    <t>Cristina L Locatelli</t>
  </si>
  <si>
    <t>Paul G Sheahan</t>
  </si>
  <si>
    <t>Christopher W Spiers</t>
  </si>
  <si>
    <t>Ibukun J Bloom</t>
  </si>
  <si>
    <t>Paige S Roesch</t>
  </si>
  <si>
    <t>Mathew J Lutz</t>
  </si>
  <si>
    <t>Gracie E Harder</t>
  </si>
  <si>
    <t>Alexander J Davis</t>
  </si>
  <si>
    <t>Laura J Alioto</t>
  </si>
  <si>
    <t>Elijah A Tyra</t>
  </si>
  <si>
    <t>Donna M Gritton</t>
  </si>
  <si>
    <t>Jayce C Mannucci</t>
  </si>
  <si>
    <t>Gregory M Blockinger</t>
  </si>
  <si>
    <t>Dawn M Hart</t>
  </si>
  <si>
    <t>Omar Fabian Valentin</t>
  </si>
  <si>
    <t>Alex C Hutt</t>
  </si>
  <si>
    <t>Melanie E Porter</t>
  </si>
  <si>
    <t>Noemi Rodriguez</t>
  </si>
  <si>
    <t>Jose A Trotter</t>
  </si>
  <si>
    <t>Carlos Patino</t>
  </si>
  <si>
    <t>Derek A Monarrez</t>
  </si>
  <si>
    <t>Stanley D Neff</t>
  </si>
  <si>
    <t>Sharon Reeves</t>
  </si>
  <si>
    <t>Derek M Cahill</t>
  </si>
  <si>
    <t>Emily K Locatelli</t>
  </si>
  <si>
    <t>Justine R Garcia</t>
  </si>
  <si>
    <t>Barnabas E Smith</t>
  </si>
  <si>
    <t>Tessa M Ramsay</t>
  </si>
  <si>
    <t>Chris G Iniguez</t>
  </si>
  <si>
    <t>Janell L Payne</t>
  </si>
  <si>
    <t>Fayedra Matthes</t>
  </si>
  <si>
    <t>Patrick K Tabari</t>
  </si>
  <si>
    <t>Holly N Tate</t>
  </si>
  <si>
    <t>Courtney R Scruggs</t>
  </si>
  <si>
    <t>Caleb A Wildman</t>
  </si>
  <si>
    <t>Amelia B Labbe</t>
  </si>
  <si>
    <t>Michael N Hulter</t>
  </si>
  <si>
    <t>Nicholas P Leber</t>
  </si>
  <si>
    <t>Grang Ring</t>
  </si>
  <si>
    <t>Ashlie R Graddon</t>
  </si>
  <si>
    <t>Samuel J Tindell</t>
  </si>
  <si>
    <t>Joshua Valentine</t>
  </si>
  <si>
    <t>Bryan G Chin</t>
  </si>
  <si>
    <t>Benjamin U Warn</t>
  </si>
  <si>
    <t>Lourdes M Gomez</t>
  </si>
  <si>
    <t>Stephanie R Spencer</t>
  </si>
  <si>
    <t>Imran Tachmuradov</t>
  </si>
  <si>
    <t>Danielle J Smith</t>
  </si>
  <si>
    <t>Amanda R Frank-Baldwin</t>
  </si>
  <si>
    <t>Graciela Yepez</t>
  </si>
  <si>
    <t>Tim W Archer</t>
  </si>
  <si>
    <t>Keldon J Godfrey</t>
  </si>
  <si>
    <t>Fabian J Gauthier</t>
  </si>
  <si>
    <t>Santiago Diaz</t>
  </si>
  <si>
    <t>Eliot D Headley</t>
  </si>
  <si>
    <t>Ashley M Madigan</t>
  </si>
  <si>
    <t>Jonathan T Hays</t>
  </si>
  <si>
    <t>David J De Jesus</t>
  </si>
  <si>
    <t>Mischa Lockton</t>
  </si>
  <si>
    <t>Conner P Bouch</t>
  </si>
  <si>
    <t>David W McKulle</t>
  </si>
  <si>
    <t>Francesca Hampton</t>
  </si>
  <si>
    <t>Kirby A Price</t>
  </si>
  <si>
    <t>Paula R Zitnick</t>
  </si>
  <si>
    <t>Bryce A Stoepfel</t>
  </si>
  <si>
    <t>Eva R Franco-Iniguez</t>
  </si>
  <si>
    <t>Malcolm L Stevenson</t>
  </si>
  <si>
    <t>Vicki N Coffis</t>
  </si>
  <si>
    <t>Ethan Q Harris</t>
  </si>
  <si>
    <t>Devindra K Bhattacharya</t>
  </si>
  <si>
    <t>Kevin K Fitzgerald</t>
  </si>
  <si>
    <t>Mayra G Carranco</t>
  </si>
  <si>
    <t>Alex V Pruneda</t>
  </si>
  <si>
    <t>Kathryn A Dornhuber</t>
  </si>
  <si>
    <t>Alissa B Vierra</t>
  </si>
  <si>
    <t>Robert B Jones</t>
  </si>
  <si>
    <t>Cindy A Hernandez</t>
  </si>
  <si>
    <t>Cindy M Casillas</t>
  </si>
  <si>
    <t>Aubrey I Alvarenga</t>
  </si>
  <si>
    <t>Rebecca S Benack</t>
  </si>
  <si>
    <t>Veronica J Vickers</t>
  </si>
  <si>
    <t>Osbaldo Esquivel</t>
  </si>
  <si>
    <t>Mitchell L Pisciotta</t>
  </si>
  <si>
    <t>Sarina R Baker</t>
  </si>
  <si>
    <t>Deborah A Wong</t>
  </si>
  <si>
    <t>Emma S Fotheringham</t>
  </si>
  <si>
    <t>Ruben Chavez Garcia</t>
  </si>
  <si>
    <t>Robbie R Clavano</t>
  </si>
  <si>
    <t>Richard P Vasquez</t>
  </si>
  <si>
    <t>Kyle E Ross</t>
  </si>
  <si>
    <t>Claude H Lopez</t>
  </si>
  <si>
    <t>Christina L Stoddard</t>
  </si>
  <si>
    <t>Tania Morales</t>
  </si>
  <si>
    <t>Max T Wurtz</t>
  </si>
  <si>
    <t>Leslie D Gabbert</t>
  </si>
  <si>
    <t>Pablo M Tejeda</t>
  </si>
  <si>
    <t>Clarissa M Boutros</t>
  </si>
  <si>
    <t>Rozene P Enloe</t>
  </si>
  <si>
    <t>Beverly S Porter</t>
  </si>
  <si>
    <t>Madelynn C Welty</t>
  </si>
  <si>
    <t>Laura A Delariva</t>
  </si>
  <si>
    <t>Javier Villalobos</t>
  </si>
  <si>
    <t>Gregory R Jones</t>
  </si>
  <si>
    <t>Carina A Swanberg</t>
  </si>
  <si>
    <t>Branden L Van Valer</t>
  </si>
  <si>
    <t>Diego Lizzi</t>
  </si>
  <si>
    <t>Rosa A Ponce Monroy</t>
  </si>
  <si>
    <t>Sara Solorio</t>
  </si>
  <si>
    <t>Leyna H Kyle</t>
  </si>
  <si>
    <t>Susan H Stuart</t>
  </si>
  <si>
    <t>Daniel A Kane</t>
  </si>
  <si>
    <t>Sara D Jansen</t>
  </si>
  <si>
    <t>Brenda M Garcia</t>
  </si>
  <si>
    <t>Cherry P Anabo</t>
  </si>
  <si>
    <t>Nora C Derr</t>
  </si>
  <si>
    <t>Jasmine D Northcutt</t>
  </si>
  <si>
    <t>Stewart A Chapman</t>
  </si>
  <si>
    <t>Amalia V Chase</t>
  </si>
  <si>
    <t>Jonathan J Castro</t>
  </si>
  <si>
    <t>Samuel A Wilkinson</t>
  </si>
  <si>
    <t>Paul L Marland</t>
  </si>
  <si>
    <t>Thaddeus D Kosciolek</t>
  </si>
  <si>
    <t>Andre W Reisz</t>
  </si>
  <si>
    <t>Linda J Francis</t>
  </si>
  <si>
    <t>Aron Beckley</t>
  </si>
  <si>
    <t>Marlyn Escobar-Zamora</t>
  </si>
  <si>
    <t>Joseph D Pickens</t>
  </si>
  <si>
    <t>Isabel Jimenez</t>
  </si>
  <si>
    <t>Zachary M Foster</t>
  </si>
  <si>
    <t>Edith R Garcia</t>
  </si>
  <si>
    <t>Mason R Crawford</t>
  </si>
  <si>
    <t>Clio S Mykland</t>
  </si>
  <si>
    <t>Ari D Feld</t>
  </si>
  <si>
    <t>Cristy L Pazera</t>
  </si>
  <si>
    <t>Ashlee J Shelton</t>
  </si>
  <si>
    <t>Rosa Hernandez</t>
  </si>
  <si>
    <t>Cinda L Thomas</t>
  </si>
  <si>
    <t>Kelly M Rogge</t>
  </si>
  <si>
    <t>Rebecca R Train</t>
  </si>
  <si>
    <t>Jason M Reed</t>
  </si>
  <si>
    <t>Darwin Garrett</t>
  </si>
  <si>
    <t>Hollianne C McClure</t>
  </si>
  <si>
    <t>Elijah A Gilmore</t>
  </si>
  <si>
    <t>Eli J Gutierrez</t>
  </si>
  <si>
    <t>Travis V Alongi</t>
  </si>
  <si>
    <t>Christopher K Day</t>
  </si>
  <si>
    <t>Lloyd P Nattkemper</t>
  </si>
  <si>
    <t>Clayton M Ronk</t>
  </si>
  <si>
    <t>Lanessa A Hayes</t>
  </si>
  <si>
    <t>Margarita Servin Ruelas</t>
  </si>
  <si>
    <t>Courtney E Good</t>
  </si>
  <si>
    <t>Ann-Marie D Morton</t>
  </si>
  <si>
    <t>Stephanie J Bell</t>
  </si>
  <si>
    <t>Makaida J Bailey</t>
  </si>
  <si>
    <t>April M Pantell</t>
  </si>
  <si>
    <t>Owen E Yeater</t>
  </si>
  <si>
    <t>April J Santos</t>
  </si>
  <si>
    <t>Adam L Gajo</t>
  </si>
  <si>
    <t>Zachariah B Gouldon</t>
  </si>
  <si>
    <t>Everett R Smith</t>
  </si>
  <si>
    <t>Adrian R Martinez</t>
  </si>
  <si>
    <t>Hayden S Counts</t>
  </si>
  <si>
    <t>Colin P Eovaldi-Landeck</t>
  </si>
  <si>
    <t>Alexy S Truman</t>
  </si>
  <si>
    <t>Savina M Castello</t>
  </si>
  <si>
    <t>Fabian C Jimenez</t>
  </si>
  <si>
    <t>Matthew C Hansen</t>
  </si>
  <si>
    <t>Keenan W Munro</t>
  </si>
  <si>
    <t>Likang Te</t>
  </si>
  <si>
    <t>Brienna Z Hamilton</t>
  </si>
  <si>
    <t>Valerie A Newcomb</t>
  </si>
  <si>
    <t>Joni L Davies</t>
  </si>
  <si>
    <t>Nichole L Bloch</t>
  </si>
  <si>
    <t>Manuel Contreras</t>
  </si>
  <si>
    <t>Joel Vargas</t>
  </si>
  <si>
    <t>Hilda Oliva</t>
  </si>
  <si>
    <t>Nicolas A Pinon</t>
  </si>
  <si>
    <t>Vincent P Serracino</t>
  </si>
  <si>
    <t>Marina M Babic</t>
  </si>
  <si>
    <t>Michael T Trump</t>
  </si>
  <si>
    <t>Victor A Renteria</t>
  </si>
  <si>
    <t>Paula Hannah</t>
  </si>
  <si>
    <t>Shelby M More</t>
  </si>
  <si>
    <t>Madison A Derendinger</t>
  </si>
  <si>
    <t>Michelle Hayward</t>
  </si>
  <si>
    <t>Linda A Buie</t>
  </si>
  <si>
    <t>Nicole M Hopping Santos</t>
  </si>
  <si>
    <t>Melissa C Strusis</t>
  </si>
  <si>
    <t>Tess C Collinge</t>
  </si>
  <si>
    <t>David Kim</t>
  </si>
  <si>
    <t>Devika Kumar</t>
  </si>
  <si>
    <t>Nikole J Lanchares</t>
  </si>
  <si>
    <t>Grace M Garcia</t>
  </si>
  <si>
    <t>Karina Chavez</t>
  </si>
  <si>
    <t>Remy N Wilder</t>
  </si>
  <si>
    <t>Hallie J Silva</t>
  </si>
  <si>
    <t>Kevin S Harp</t>
  </si>
  <si>
    <t>Ethan C Padalino</t>
  </si>
  <si>
    <t>Sarah L Stewart</t>
  </si>
  <si>
    <t>Estelle Drinkhaus-Davey</t>
  </si>
  <si>
    <t>Casey M Myers</t>
  </si>
  <si>
    <t>Katie L Perez</t>
  </si>
  <si>
    <t>Nancy G Rubio</t>
  </si>
  <si>
    <t>Stephen E Webber</t>
  </si>
  <si>
    <t>Jensen M Davies</t>
  </si>
  <si>
    <t>Maximillion N Peifer</t>
  </si>
  <si>
    <t>Moshe S Lee</t>
  </si>
  <si>
    <t>Zinnia V Martinez</t>
  </si>
  <si>
    <t>Megan L Pryce</t>
  </si>
  <si>
    <t>Megan E Velho</t>
  </si>
  <si>
    <t>Anastasia E Oleson</t>
  </si>
  <si>
    <t>Nathan E Wahler</t>
  </si>
  <si>
    <t>Amy P Uttley</t>
  </si>
  <si>
    <t>Mary E Quillin</t>
  </si>
  <si>
    <t>Ariel O Grapp Fant</t>
  </si>
  <si>
    <t>Christina R Tuttle</t>
  </si>
  <si>
    <t>Kristina I Fontanilla</t>
  </si>
  <si>
    <t>Nicholas R Lawrence</t>
  </si>
  <si>
    <t>Meghan N Ignatowicz</t>
  </si>
  <si>
    <t>Kelly A Finneran</t>
  </si>
  <si>
    <t>Sarah E Shamshoian</t>
  </si>
  <si>
    <t>Chelsea R Welch</t>
  </si>
  <si>
    <t>Kingsley Mbaezue-Daniel</t>
  </si>
  <si>
    <t>Gregory M Johnson</t>
  </si>
  <si>
    <t>Daniel I Weckler</t>
  </si>
  <si>
    <t>Elizabeth M Patron</t>
  </si>
  <si>
    <t>Sergio Rocha-Fernandez</t>
  </si>
  <si>
    <t>Jodie L Hardin</t>
  </si>
  <si>
    <t>Caroline A Bannerman</t>
  </si>
  <si>
    <t>Margaret Niven</t>
  </si>
  <si>
    <t>Marco Crippa</t>
  </si>
  <si>
    <t>Jesse M Cook</t>
  </si>
  <si>
    <t>Tanisha J Debellotte</t>
  </si>
  <si>
    <t>Kyle H Park</t>
  </si>
  <si>
    <t>Haley T Clark</t>
  </si>
  <si>
    <t>Alaina M Vallett</t>
  </si>
  <si>
    <t>Michelle M Diaz</t>
  </si>
  <si>
    <t>Celica Nolasco</t>
  </si>
  <si>
    <t>Elaine R Sabatino</t>
  </si>
  <si>
    <t>Jorge L Cruz</t>
  </si>
  <si>
    <t>Nataliya B Shnayder</t>
  </si>
  <si>
    <t>Desiree V Chavez</t>
  </si>
  <si>
    <t>Eleri R Mahoney</t>
  </si>
  <si>
    <t>Kathleen A Wright</t>
  </si>
  <si>
    <t>Candise A Almendral</t>
  </si>
  <si>
    <t>Andrew Marquez</t>
  </si>
  <si>
    <t>John E Guernsey</t>
  </si>
  <si>
    <t>Cesar E Ramirez</t>
  </si>
  <si>
    <t>Felicia M Bernabei</t>
  </si>
  <si>
    <t>Laurie Ann D Shipley</t>
  </si>
  <si>
    <t>Michael M Fegela</t>
  </si>
  <si>
    <t>Joseph W Adams</t>
  </si>
  <si>
    <t>Virginia L Coe</t>
  </si>
  <si>
    <t>Valeria A Otazu</t>
  </si>
  <si>
    <t>Carlos S Delgadillo</t>
  </si>
  <si>
    <t>Patricia A Stokke</t>
  </si>
  <si>
    <t>Constance N Brighton</t>
  </si>
  <si>
    <t>Matthew D Sanford</t>
  </si>
  <si>
    <t>Carlos L Mujal</t>
  </si>
  <si>
    <t>Waylon G Prather</t>
  </si>
  <si>
    <t>Sheila A Malone</t>
  </si>
  <si>
    <t>Nita C George</t>
  </si>
  <si>
    <t>Mean</t>
  </si>
  <si>
    <t>Median</t>
  </si>
  <si>
    <t>Instructor Base Pay</t>
  </si>
  <si>
    <t>Instructor Overtime Pay</t>
  </si>
  <si>
    <t>Instructor Other Pay</t>
  </si>
  <si>
    <t>Instructor Benefits</t>
  </si>
  <si>
    <t>Instructor Total Pay</t>
  </si>
  <si>
    <t>Instructor Total Pay and Benefits</t>
  </si>
  <si>
    <t>Adjunct Instructor Base Pay</t>
  </si>
  <si>
    <t>Adjunct Instructor Overtime Pay</t>
  </si>
  <si>
    <t>Adjunct Instructor Other Pay</t>
  </si>
  <si>
    <t>Adjunct Instructor Benefits</t>
  </si>
  <si>
    <t>Adjunct Instructor Total Pay</t>
  </si>
  <si>
    <t>Adjunct Instructor Total Pay and Benefits</t>
  </si>
  <si>
    <t>Sum</t>
  </si>
  <si>
    <t>% &lt; $5K</t>
  </si>
  <si>
    <t>% &lt; $10K</t>
  </si>
  <si>
    <t>% &lt; $25K</t>
  </si>
  <si>
    <t>% &lt; $35K</t>
  </si>
  <si>
    <t>% &lt; $15K</t>
  </si>
  <si>
    <t>% &lt; $20K</t>
  </si>
  <si>
    <t>% &lt; $30K</t>
  </si>
  <si>
    <t>% of Faculty $ Total</t>
  </si>
  <si>
    <t># &gt; 0</t>
  </si>
  <si>
    <t># &lt; $5K</t>
  </si>
  <si>
    <t># &lt; $10K</t>
  </si>
  <si>
    <t># &lt; $15K</t>
  </si>
  <si>
    <t># &lt; $20K</t>
  </si>
  <si>
    <t># &lt; $25K</t>
  </si>
  <si>
    <t>NOTE: Moved "Other Pay" to "Base Pay" (Base Pay was 0, Other Pay was high)</t>
  </si>
  <si>
    <t># &lt; $30K</t>
  </si>
  <si>
    <t># &lt; $35K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</si>
</sst>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1" formatCode="_(&quot;$&quot;* #,##0_);_(&quot;$&quot;* \(#,##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2" applyFont="1"/>
    <xf numFmtId="171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4"/>
  <sheetViews>
    <sheetView workbookViewId="0">
      <selection activeCell="B9" sqref="B9"/>
    </sheetView>
  </sheetViews>
  <sheetFormatPr baseColWidth="10" defaultRowHeight="16" x14ac:dyDescent="0.2"/>
  <cols>
    <col min="1" max="1" width="28.1640625" bestFit="1" customWidth="1"/>
    <col min="2" max="2" width="54.1640625" bestFit="1" customWidth="1"/>
    <col min="6" max="6" width="10.5" bestFit="1" customWidth="1"/>
    <col min="7" max="7" width="11.1640625" bestFit="1" customWidth="1"/>
    <col min="8" max="8" width="20.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1105</v>
      </c>
      <c r="B2" t="s">
        <v>947</v>
      </c>
      <c r="C2">
        <v>0</v>
      </c>
      <c r="D2">
        <v>9.57</v>
      </c>
      <c r="E2">
        <v>6947.45</v>
      </c>
      <c r="F2">
        <v>0</v>
      </c>
      <c r="G2">
        <v>6957.02</v>
      </c>
      <c r="H2">
        <v>6957.02</v>
      </c>
      <c r="I2">
        <v>2016</v>
      </c>
      <c r="K2" t="s">
        <v>14</v>
      </c>
    </row>
    <row r="3" spans="1:12" x14ac:dyDescent="0.2">
      <c r="A3" t="s">
        <v>1362</v>
      </c>
      <c r="B3" t="s">
        <v>947</v>
      </c>
      <c r="C3">
        <v>0</v>
      </c>
      <c r="D3">
        <v>0</v>
      </c>
      <c r="E3">
        <v>2717.13</v>
      </c>
      <c r="F3">
        <v>0</v>
      </c>
      <c r="G3">
        <v>2717.13</v>
      </c>
      <c r="H3">
        <v>2717.13</v>
      </c>
      <c r="I3">
        <v>2016</v>
      </c>
      <c r="K3" t="s">
        <v>14</v>
      </c>
    </row>
    <row r="4" spans="1:12" x14ac:dyDescent="0.2">
      <c r="A4" t="s">
        <v>1066</v>
      </c>
      <c r="B4" t="s">
        <v>674</v>
      </c>
      <c r="C4">
        <v>0</v>
      </c>
      <c r="D4">
        <v>0</v>
      </c>
      <c r="E4">
        <v>8350.32</v>
      </c>
      <c r="F4">
        <v>0</v>
      </c>
      <c r="G4">
        <v>8350.32</v>
      </c>
      <c r="H4">
        <v>8350.32</v>
      </c>
      <c r="I4">
        <v>2016</v>
      </c>
      <c r="K4" t="s">
        <v>14</v>
      </c>
    </row>
    <row r="5" spans="1:12" x14ac:dyDescent="0.2">
      <c r="A5" t="s">
        <v>1253</v>
      </c>
      <c r="B5" t="s">
        <v>947</v>
      </c>
      <c r="C5">
        <v>0</v>
      </c>
      <c r="D5">
        <v>0</v>
      </c>
      <c r="E5">
        <v>4058.93</v>
      </c>
      <c r="F5">
        <v>0</v>
      </c>
      <c r="G5">
        <v>4058.93</v>
      </c>
      <c r="H5">
        <v>4058.93</v>
      </c>
      <c r="I5">
        <v>2016</v>
      </c>
      <c r="K5" t="s">
        <v>14</v>
      </c>
    </row>
    <row r="6" spans="1:12" x14ac:dyDescent="0.2">
      <c r="A6" t="s">
        <v>618</v>
      </c>
      <c r="B6" t="s">
        <v>273</v>
      </c>
      <c r="C6">
        <v>0</v>
      </c>
      <c r="D6">
        <v>0</v>
      </c>
      <c r="E6">
        <v>43456</v>
      </c>
      <c r="F6">
        <v>0</v>
      </c>
      <c r="G6">
        <v>43456</v>
      </c>
      <c r="H6">
        <v>43456</v>
      </c>
      <c r="I6">
        <v>2016</v>
      </c>
      <c r="K6" t="s">
        <v>14</v>
      </c>
    </row>
    <row r="7" spans="1:12" x14ac:dyDescent="0.2">
      <c r="A7" t="s">
        <v>923</v>
      </c>
      <c r="B7" t="s">
        <v>358</v>
      </c>
      <c r="C7">
        <v>10553</v>
      </c>
      <c r="D7">
        <v>95.88</v>
      </c>
      <c r="E7">
        <v>2366.27</v>
      </c>
      <c r="F7">
        <v>1538.88</v>
      </c>
      <c r="G7">
        <v>13015.15</v>
      </c>
      <c r="H7">
        <v>14554.03</v>
      </c>
      <c r="I7">
        <v>2016</v>
      </c>
      <c r="K7" t="s">
        <v>14</v>
      </c>
    </row>
    <row r="8" spans="1:12" x14ac:dyDescent="0.2">
      <c r="A8" t="s">
        <v>1754</v>
      </c>
      <c r="B8" t="s">
        <v>273</v>
      </c>
      <c r="C8">
        <v>0</v>
      </c>
      <c r="D8">
        <v>0</v>
      </c>
      <c r="E8">
        <v>349.2</v>
      </c>
      <c r="F8">
        <v>0</v>
      </c>
      <c r="G8">
        <v>349.2</v>
      </c>
      <c r="H8">
        <v>349.2</v>
      </c>
      <c r="I8">
        <v>2016</v>
      </c>
      <c r="K8" t="s">
        <v>14</v>
      </c>
    </row>
    <row r="9" spans="1:12" x14ac:dyDescent="0.2">
      <c r="A9" t="s">
        <v>1121</v>
      </c>
      <c r="B9" t="s">
        <v>748</v>
      </c>
      <c r="C9">
        <v>6426.86</v>
      </c>
      <c r="D9">
        <v>0</v>
      </c>
      <c r="E9">
        <v>0</v>
      </c>
      <c r="F9">
        <v>0</v>
      </c>
      <c r="G9">
        <v>6426.86</v>
      </c>
      <c r="H9">
        <v>6426.86</v>
      </c>
      <c r="I9">
        <v>2016</v>
      </c>
      <c r="K9" t="s">
        <v>14</v>
      </c>
    </row>
    <row r="10" spans="1:12" x14ac:dyDescent="0.2">
      <c r="A10" t="s">
        <v>124</v>
      </c>
      <c r="B10" t="s">
        <v>30</v>
      </c>
      <c r="C10">
        <v>94062.8</v>
      </c>
      <c r="D10">
        <v>0</v>
      </c>
      <c r="E10">
        <v>23702.59</v>
      </c>
      <c r="F10">
        <v>24185.599999999999</v>
      </c>
      <c r="G10">
        <v>117765.39</v>
      </c>
      <c r="H10">
        <v>141950.99</v>
      </c>
      <c r="I10">
        <v>2016</v>
      </c>
      <c r="K10" t="s">
        <v>14</v>
      </c>
    </row>
    <row r="11" spans="1:12" x14ac:dyDescent="0.2">
      <c r="A11" t="s">
        <v>738</v>
      </c>
      <c r="B11" t="s">
        <v>233</v>
      </c>
      <c r="C11">
        <v>18300.03</v>
      </c>
      <c r="D11">
        <v>762.92</v>
      </c>
      <c r="E11">
        <v>7163.1</v>
      </c>
      <c r="F11">
        <v>2813.97</v>
      </c>
      <c r="G11">
        <v>26226.05</v>
      </c>
      <c r="H11">
        <v>29040.02</v>
      </c>
      <c r="I11">
        <v>2016</v>
      </c>
      <c r="K11" t="s">
        <v>14</v>
      </c>
    </row>
    <row r="12" spans="1:12" x14ac:dyDescent="0.2">
      <c r="A12" t="s">
        <v>1094</v>
      </c>
      <c r="B12" t="s">
        <v>273</v>
      </c>
      <c r="C12">
        <v>0</v>
      </c>
      <c r="D12">
        <v>0</v>
      </c>
      <c r="E12">
        <v>7455</v>
      </c>
      <c r="F12">
        <v>0</v>
      </c>
      <c r="G12">
        <v>7455</v>
      </c>
      <c r="H12">
        <v>7455</v>
      </c>
      <c r="I12">
        <v>2016</v>
      </c>
      <c r="K12" t="s">
        <v>14</v>
      </c>
    </row>
    <row r="13" spans="1:12" x14ac:dyDescent="0.2">
      <c r="A13" t="s">
        <v>1757</v>
      </c>
      <c r="B13" t="s">
        <v>947</v>
      </c>
      <c r="C13">
        <v>0</v>
      </c>
      <c r="D13">
        <v>0</v>
      </c>
      <c r="E13">
        <v>344.25</v>
      </c>
      <c r="F13">
        <v>0</v>
      </c>
      <c r="G13">
        <v>344.25</v>
      </c>
      <c r="H13">
        <v>344.25</v>
      </c>
      <c r="I13">
        <v>2016</v>
      </c>
      <c r="K13" t="s">
        <v>14</v>
      </c>
    </row>
    <row r="14" spans="1:12" x14ac:dyDescent="0.2">
      <c r="A14" t="s">
        <v>1573</v>
      </c>
      <c r="B14" t="s">
        <v>947</v>
      </c>
      <c r="C14">
        <v>0</v>
      </c>
      <c r="D14">
        <v>0</v>
      </c>
      <c r="E14">
        <v>1270.75</v>
      </c>
      <c r="F14">
        <v>0</v>
      </c>
      <c r="G14">
        <v>1270.75</v>
      </c>
      <c r="H14">
        <v>1270.75</v>
      </c>
      <c r="I14">
        <v>2016</v>
      </c>
      <c r="K14" t="s">
        <v>14</v>
      </c>
    </row>
    <row r="15" spans="1:12" x14ac:dyDescent="0.2">
      <c r="A15" t="s">
        <v>454</v>
      </c>
      <c r="B15" t="s">
        <v>455</v>
      </c>
      <c r="C15">
        <v>38685.21</v>
      </c>
      <c r="D15">
        <v>0</v>
      </c>
      <c r="E15">
        <v>5159.96</v>
      </c>
      <c r="F15">
        <v>29351.35</v>
      </c>
      <c r="G15">
        <v>43845.17</v>
      </c>
      <c r="H15">
        <v>73196.52</v>
      </c>
      <c r="I15">
        <v>2016</v>
      </c>
      <c r="K15" t="s">
        <v>14</v>
      </c>
    </row>
    <row r="16" spans="1:12" x14ac:dyDescent="0.2">
      <c r="A16" t="s">
        <v>645</v>
      </c>
      <c r="B16" t="s">
        <v>273</v>
      </c>
      <c r="C16">
        <v>0</v>
      </c>
      <c r="D16">
        <v>0</v>
      </c>
      <c r="E16">
        <v>35847.83</v>
      </c>
      <c r="F16">
        <v>4130.75</v>
      </c>
      <c r="G16">
        <v>35847.83</v>
      </c>
      <c r="H16">
        <v>39978.58</v>
      </c>
      <c r="I16">
        <v>2016</v>
      </c>
      <c r="K16" t="s">
        <v>14</v>
      </c>
    </row>
    <row r="17" spans="1:11" x14ac:dyDescent="0.2">
      <c r="A17" t="s">
        <v>427</v>
      </c>
      <c r="B17" t="s">
        <v>358</v>
      </c>
      <c r="C17">
        <v>38963</v>
      </c>
      <c r="D17">
        <v>0</v>
      </c>
      <c r="E17">
        <v>3530.69</v>
      </c>
      <c r="F17">
        <v>36950.620000000003</v>
      </c>
      <c r="G17">
        <v>42493.69</v>
      </c>
      <c r="H17">
        <v>79444.31</v>
      </c>
      <c r="I17">
        <v>2016</v>
      </c>
      <c r="K17" t="s">
        <v>14</v>
      </c>
    </row>
    <row r="18" spans="1:11" x14ac:dyDescent="0.2">
      <c r="A18" t="s">
        <v>673</v>
      </c>
      <c r="B18" t="s">
        <v>674</v>
      </c>
      <c r="C18">
        <v>0</v>
      </c>
      <c r="D18">
        <v>1061.3499999999999</v>
      </c>
      <c r="E18">
        <v>34177.040000000001</v>
      </c>
      <c r="F18">
        <v>353.5</v>
      </c>
      <c r="G18">
        <v>35238.39</v>
      </c>
      <c r="H18">
        <v>35591.89</v>
      </c>
      <c r="I18">
        <v>2016</v>
      </c>
      <c r="K18" t="s">
        <v>14</v>
      </c>
    </row>
    <row r="19" spans="1:11" x14ac:dyDescent="0.2">
      <c r="A19" t="s">
        <v>1574</v>
      </c>
      <c r="B19" t="s">
        <v>947</v>
      </c>
      <c r="C19">
        <v>0</v>
      </c>
      <c r="D19">
        <v>0</v>
      </c>
      <c r="E19">
        <v>1270.6500000000001</v>
      </c>
      <c r="F19">
        <v>0</v>
      </c>
      <c r="G19">
        <v>1270.6500000000001</v>
      </c>
      <c r="H19">
        <v>1270.6500000000001</v>
      </c>
      <c r="I19">
        <v>2016</v>
      </c>
      <c r="K19" t="s">
        <v>14</v>
      </c>
    </row>
    <row r="20" spans="1:11" x14ac:dyDescent="0.2">
      <c r="A20" t="s">
        <v>1832</v>
      </c>
      <c r="B20" t="s">
        <v>947</v>
      </c>
      <c r="C20">
        <v>0</v>
      </c>
      <c r="D20">
        <v>0</v>
      </c>
      <c r="E20">
        <v>112.5</v>
      </c>
      <c r="F20">
        <v>0</v>
      </c>
      <c r="G20">
        <v>112.5</v>
      </c>
      <c r="H20">
        <v>112.5</v>
      </c>
      <c r="I20">
        <v>2016</v>
      </c>
      <c r="K20" t="s">
        <v>14</v>
      </c>
    </row>
    <row r="21" spans="1:11" x14ac:dyDescent="0.2">
      <c r="A21" t="s">
        <v>1351</v>
      </c>
      <c r="B21" t="s">
        <v>947</v>
      </c>
      <c r="C21">
        <v>0</v>
      </c>
      <c r="D21">
        <v>0</v>
      </c>
      <c r="E21">
        <v>2833.7</v>
      </c>
      <c r="F21">
        <v>0</v>
      </c>
      <c r="G21">
        <v>2833.7</v>
      </c>
      <c r="H21">
        <v>2833.7</v>
      </c>
      <c r="I21">
        <v>2016</v>
      </c>
      <c r="K21" t="s">
        <v>14</v>
      </c>
    </row>
    <row r="22" spans="1:11" x14ac:dyDescent="0.2">
      <c r="A22" t="s">
        <v>1581</v>
      </c>
      <c r="B22" t="s">
        <v>947</v>
      </c>
      <c r="C22">
        <v>0</v>
      </c>
      <c r="D22">
        <v>0</v>
      </c>
      <c r="E22">
        <v>1227.5</v>
      </c>
      <c r="F22">
        <v>0</v>
      </c>
      <c r="G22">
        <v>1227.5</v>
      </c>
      <c r="H22">
        <v>1227.5</v>
      </c>
      <c r="I22">
        <v>2016</v>
      </c>
      <c r="K22" t="s">
        <v>14</v>
      </c>
    </row>
    <row r="23" spans="1:11" x14ac:dyDescent="0.2">
      <c r="A23" t="s">
        <v>220</v>
      </c>
      <c r="B23" t="s">
        <v>30</v>
      </c>
      <c r="C23">
        <v>87389</v>
      </c>
      <c r="D23">
        <v>0</v>
      </c>
      <c r="E23">
        <v>17273.02</v>
      </c>
      <c r="F23">
        <v>14916.85</v>
      </c>
      <c r="G23">
        <v>104662.02</v>
      </c>
      <c r="H23">
        <v>119578.87</v>
      </c>
      <c r="I23">
        <v>2016</v>
      </c>
      <c r="K23" t="s">
        <v>14</v>
      </c>
    </row>
    <row r="24" spans="1:11" x14ac:dyDescent="0.2">
      <c r="A24" t="s">
        <v>475</v>
      </c>
      <c r="B24" t="s">
        <v>476</v>
      </c>
      <c r="C24">
        <v>35157.85</v>
      </c>
      <c r="D24">
        <v>0</v>
      </c>
      <c r="E24">
        <v>2026.98</v>
      </c>
      <c r="F24">
        <v>33019.15</v>
      </c>
      <c r="G24">
        <v>37184.83</v>
      </c>
      <c r="H24">
        <v>70203.98</v>
      </c>
      <c r="I24">
        <v>2016</v>
      </c>
      <c r="K24" t="s">
        <v>14</v>
      </c>
    </row>
    <row r="25" spans="1:11" x14ac:dyDescent="0.2">
      <c r="A25" t="s">
        <v>1384</v>
      </c>
      <c r="B25" t="s">
        <v>947</v>
      </c>
      <c r="C25">
        <v>0</v>
      </c>
      <c r="D25">
        <v>0</v>
      </c>
      <c r="E25">
        <v>2533.7600000000002</v>
      </c>
      <c r="F25">
        <v>0</v>
      </c>
      <c r="G25">
        <v>2533.7600000000002</v>
      </c>
      <c r="H25">
        <v>2533.7600000000002</v>
      </c>
      <c r="I25">
        <v>2016</v>
      </c>
      <c r="K25" t="s">
        <v>14</v>
      </c>
    </row>
    <row r="26" spans="1:11" x14ac:dyDescent="0.2">
      <c r="A26" t="s">
        <v>557</v>
      </c>
      <c r="B26" t="s">
        <v>441</v>
      </c>
      <c r="C26">
        <v>39749.46</v>
      </c>
      <c r="D26">
        <v>871.8</v>
      </c>
      <c r="E26">
        <v>1448.72</v>
      </c>
      <c r="F26">
        <v>12869.12</v>
      </c>
      <c r="G26">
        <v>42069.98</v>
      </c>
      <c r="H26">
        <v>54939.1</v>
      </c>
      <c r="I26">
        <v>2016</v>
      </c>
      <c r="K26" t="s">
        <v>14</v>
      </c>
    </row>
    <row r="27" spans="1:11" x14ac:dyDescent="0.2">
      <c r="A27" t="s">
        <v>134</v>
      </c>
      <c r="B27" t="s">
        <v>30</v>
      </c>
      <c r="C27">
        <v>92271</v>
      </c>
      <c r="D27">
        <v>0</v>
      </c>
      <c r="E27">
        <v>8015.81</v>
      </c>
      <c r="F27">
        <v>38088.04</v>
      </c>
      <c r="G27">
        <v>100286.81</v>
      </c>
      <c r="H27">
        <v>138374.85</v>
      </c>
      <c r="I27">
        <v>2016</v>
      </c>
      <c r="K27" t="s">
        <v>14</v>
      </c>
    </row>
    <row r="28" spans="1:11" x14ac:dyDescent="0.2">
      <c r="A28" t="s">
        <v>1612</v>
      </c>
      <c r="B28" t="s">
        <v>947</v>
      </c>
      <c r="C28">
        <v>0</v>
      </c>
      <c r="D28">
        <v>0</v>
      </c>
      <c r="E28">
        <v>1039.1300000000001</v>
      </c>
      <c r="F28">
        <v>0</v>
      </c>
      <c r="G28">
        <v>1039.1300000000001</v>
      </c>
      <c r="H28">
        <v>1039.1300000000001</v>
      </c>
      <c r="I28">
        <v>2016</v>
      </c>
      <c r="K28" t="s">
        <v>14</v>
      </c>
    </row>
    <row r="29" spans="1:11" x14ac:dyDescent="0.2">
      <c r="A29" t="s">
        <v>402</v>
      </c>
      <c r="B29" t="s">
        <v>340</v>
      </c>
      <c r="C29">
        <v>51779.68</v>
      </c>
      <c r="D29">
        <v>1378.95</v>
      </c>
      <c r="E29">
        <v>2100.96</v>
      </c>
      <c r="F29">
        <v>27209.48</v>
      </c>
      <c r="G29">
        <v>55259.59</v>
      </c>
      <c r="H29">
        <v>82469.070000000007</v>
      </c>
      <c r="I29">
        <v>2016</v>
      </c>
      <c r="K29" t="s">
        <v>14</v>
      </c>
    </row>
    <row r="30" spans="1:11" x14ac:dyDescent="0.2">
      <c r="A30" t="s">
        <v>1669</v>
      </c>
      <c r="B30" t="s">
        <v>947</v>
      </c>
      <c r="C30">
        <v>0</v>
      </c>
      <c r="D30">
        <v>0</v>
      </c>
      <c r="E30">
        <v>758.63</v>
      </c>
      <c r="F30">
        <v>0</v>
      </c>
      <c r="G30">
        <v>758.63</v>
      </c>
      <c r="H30">
        <v>758.63</v>
      </c>
      <c r="I30">
        <v>2016</v>
      </c>
      <c r="K30" t="s">
        <v>14</v>
      </c>
    </row>
    <row r="31" spans="1:11" x14ac:dyDescent="0.2">
      <c r="A31" t="s">
        <v>1267</v>
      </c>
      <c r="B31" t="s">
        <v>947</v>
      </c>
      <c r="C31">
        <v>0</v>
      </c>
      <c r="D31">
        <v>0</v>
      </c>
      <c r="E31">
        <v>3799.76</v>
      </c>
      <c r="F31">
        <v>0</v>
      </c>
      <c r="G31">
        <v>3799.76</v>
      </c>
      <c r="H31">
        <v>3799.76</v>
      </c>
      <c r="I31">
        <v>2016</v>
      </c>
      <c r="K31" t="s">
        <v>14</v>
      </c>
    </row>
    <row r="32" spans="1:11" x14ac:dyDescent="0.2">
      <c r="A32" t="s">
        <v>1604</v>
      </c>
      <c r="B32" t="s">
        <v>273</v>
      </c>
      <c r="C32">
        <v>0</v>
      </c>
      <c r="D32">
        <v>0</v>
      </c>
      <c r="E32">
        <v>1094.1500000000001</v>
      </c>
      <c r="F32">
        <v>0</v>
      </c>
      <c r="G32">
        <v>1094.1500000000001</v>
      </c>
      <c r="H32">
        <v>1094.1500000000001</v>
      </c>
      <c r="I32">
        <v>2016</v>
      </c>
      <c r="K32" t="s">
        <v>14</v>
      </c>
    </row>
    <row r="33" spans="1:11" x14ac:dyDescent="0.2">
      <c r="A33" t="s">
        <v>1057</v>
      </c>
      <c r="B33" t="s">
        <v>947</v>
      </c>
      <c r="C33">
        <v>0</v>
      </c>
      <c r="D33">
        <v>0</v>
      </c>
      <c r="E33">
        <v>8689.39</v>
      </c>
      <c r="F33">
        <v>0</v>
      </c>
      <c r="G33">
        <v>8689.39</v>
      </c>
      <c r="H33">
        <v>8689.39</v>
      </c>
      <c r="I33">
        <v>2016</v>
      </c>
      <c r="K33" t="s">
        <v>14</v>
      </c>
    </row>
    <row r="34" spans="1:11" x14ac:dyDescent="0.2">
      <c r="A34" t="s">
        <v>1504</v>
      </c>
      <c r="B34" t="s">
        <v>947</v>
      </c>
      <c r="C34">
        <v>0</v>
      </c>
      <c r="D34">
        <v>0</v>
      </c>
      <c r="E34">
        <v>1653</v>
      </c>
      <c r="F34">
        <v>0</v>
      </c>
      <c r="G34">
        <v>1653</v>
      </c>
      <c r="H34">
        <v>1653</v>
      </c>
      <c r="I34">
        <v>2016</v>
      </c>
      <c r="K34" t="s">
        <v>14</v>
      </c>
    </row>
    <row r="35" spans="1:11" x14ac:dyDescent="0.2">
      <c r="A35" t="s">
        <v>1760</v>
      </c>
      <c r="B35" t="s">
        <v>674</v>
      </c>
      <c r="C35">
        <v>0</v>
      </c>
      <c r="D35">
        <v>0</v>
      </c>
      <c r="E35">
        <v>340</v>
      </c>
      <c r="F35">
        <v>0</v>
      </c>
      <c r="G35">
        <v>340</v>
      </c>
      <c r="H35">
        <v>340</v>
      </c>
      <c r="I35">
        <v>2016</v>
      </c>
      <c r="K35" t="s">
        <v>14</v>
      </c>
    </row>
    <row r="36" spans="1:11" x14ac:dyDescent="0.2">
      <c r="A36" t="s">
        <v>133</v>
      </c>
      <c r="B36" t="s">
        <v>30</v>
      </c>
      <c r="C36">
        <v>77582</v>
      </c>
      <c r="D36">
        <v>0</v>
      </c>
      <c r="E36">
        <v>36984.07</v>
      </c>
      <c r="F36">
        <v>23867.35</v>
      </c>
      <c r="G36">
        <v>114566.07</v>
      </c>
      <c r="H36">
        <v>138433.42000000001</v>
      </c>
      <c r="I36">
        <v>2016</v>
      </c>
      <c r="K36" t="s">
        <v>14</v>
      </c>
    </row>
    <row r="37" spans="1:11" x14ac:dyDescent="0.2">
      <c r="A37" t="s">
        <v>1589</v>
      </c>
      <c r="B37" t="s">
        <v>947</v>
      </c>
      <c r="C37">
        <v>0</v>
      </c>
      <c r="D37">
        <v>0</v>
      </c>
      <c r="E37">
        <v>1195.32</v>
      </c>
      <c r="F37">
        <v>0</v>
      </c>
      <c r="G37">
        <v>1195.32</v>
      </c>
      <c r="H37">
        <v>1195.32</v>
      </c>
      <c r="I37">
        <v>2016</v>
      </c>
      <c r="K37" t="s">
        <v>14</v>
      </c>
    </row>
    <row r="38" spans="1:11" x14ac:dyDescent="0.2">
      <c r="A38" t="s">
        <v>1235</v>
      </c>
      <c r="B38" t="s">
        <v>674</v>
      </c>
      <c r="C38">
        <v>0</v>
      </c>
      <c r="D38">
        <v>0</v>
      </c>
      <c r="E38">
        <v>4331.83</v>
      </c>
      <c r="F38">
        <v>0</v>
      </c>
      <c r="G38">
        <v>4331.83</v>
      </c>
      <c r="H38">
        <v>4331.83</v>
      </c>
      <c r="I38">
        <v>2016</v>
      </c>
      <c r="K38" t="s">
        <v>14</v>
      </c>
    </row>
    <row r="39" spans="1:11" x14ac:dyDescent="0.2">
      <c r="A39" t="s">
        <v>1286</v>
      </c>
      <c r="B39" t="s">
        <v>273</v>
      </c>
      <c r="C39">
        <v>0</v>
      </c>
      <c r="D39">
        <v>0</v>
      </c>
      <c r="E39">
        <v>3513</v>
      </c>
      <c r="F39">
        <v>0</v>
      </c>
      <c r="G39">
        <v>3513</v>
      </c>
      <c r="H39">
        <v>3513</v>
      </c>
      <c r="I39">
        <v>2016</v>
      </c>
      <c r="K39" t="s">
        <v>14</v>
      </c>
    </row>
    <row r="40" spans="1:11" x14ac:dyDescent="0.2">
      <c r="A40" t="s">
        <v>431</v>
      </c>
      <c r="B40" t="s">
        <v>432</v>
      </c>
      <c r="C40">
        <v>37272.69</v>
      </c>
      <c r="D40">
        <v>812.23</v>
      </c>
      <c r="E40">
        <v>11819.53</v>
      </c>
      <c r="F40">
        <v>28417.41</v>
      </c>
      <c r="G40">
        <v>49904.45</v>
      </c>
      <c r="H40">
        <v>78321.86</v>
      </c>
      <c r="I40">
        <v>2016</v>
      </c>
      <c r="K40" t="s">
        <v>14</v>
      </c>
    </row>
    <row r="41" spans="1:11" x14ac:dyDescent="0.2">
      <c r="A41" t="s">
        <v>1201</v>
      </c>
      <c r="B41" t="s">
        <v>947</v>
      </c>
      <c r="C41">
        <v>0</v>
      </c>
      <c r="D41">
        <v>38.26</v>
      </c>
      <c r="E41">
        <v>4826.63</v>
      </c>
      <c r="F41">
        <v>0</v>
      </c>
      <c r="G41">
        <v>4864.8900000000003</v>
      </c>
      <c r="H41">
        <v>4864.8900000000003</v>
      </c>
      <c r="I41">
        <v>2016</v>
      </c>
      <c r="K41" t="s">
        <v>14</v>
      </c>
    </row>
    <row r="42" spans="1:11" x14ac:dyDescent="0.2">
      <c r="A42" t="s">
        <v>1528</v>
      </c>
      <c r="B42" t="s">
        <v>674</v>
      </c>
      <c r="C42">
        <v>0</v>
      </c>
      <c r="D42">
        <v>0</v>
      </c>
      <c r="E42">
        <v>1508</v>
      </c>
      <c r="F42">
        <v>0</v>
      </c>
      <c r="G42">
        <v>1508</v>
      </c>
      <c r="H42">
        <v>1508</v>
      </c>
      <c r="I42">
        <v>2016</v>
      </c>
      <c r="K42" t="s">
        <v>14</v>
      </c>
    </row>
    <row r="43" spans="1:11" x14ac:dyDescent="0.2">
      <c r="A43" t="s">
        <v>1671</v>
      </c>
      <c r="B43" t="s">
        <v>947</v>
      </c>
      <c r="C43">
        <v>0</v>
      </c>
      <c r="D43">
        <v>0</v>
      </c>
      <c r="E43">
        <v>753.75</v>
      </c>
      <c r="F43">
        <v>0</v>
      </c>
      <c r="G43">
        <v>753.75</v>
      </c>
      <c r="H43">
        <v>753.75</v>
      </c>
      <c r="I43">
        <v>2016</v>
      </c>
      <c r="K43" t="s">
        <v>14</v>
      </c>
    </row>
    <row r="44" spans="1:11" x14ac:dyDescent="0.2">
      <c r="A44" t="s">
        <v>1192</v>
      </c>
      <c r="B44" t="s">
        <v>273</v>
      </c>
      <c r="C44">
        <v>0</v>
      </c>
      <c r="D44">
        <v>0</v>
      </c>
      <c r="E44">
        <v>4974</v>
      </c>
      <c r="F44">
        <v>0</v>
      </c>
      <c r="G44">
        <v>4974</v>
      </c>
      <c r="H44">
        <v>4974</v>
      </c>
      <c r="I44">
        <v>2016</v>
      </c>
      <c r="K44" t="s">
        <v>14</v>
      </c>
    </row>
    <row r="45" spans="1:11" x14ac:dyDescent="0.2">
      <c r="A45" t="s">
        <v>756</v>
      </c>
      <c r="B45" t="s">
        <v>273</v>
      </c>
      <c r="C45">
        <v>0</v>
      </c>
      <c r="D45">
        <v>0</v>
      </c>
      <c r="E45">
        <v>27161.24</v>
      </c>
      <c r="F45">
        <v>0</v>
      </c>
      <c r="G45">
        <v>27161.24</v>
      </c>
      <c r="H45">
        <v>27161.24</v>
      </c>
      <c r="I45">
        <v>2016</v>
      </c>
      <c r="K45" t="s">
        <v>14</v>
      </c>
    </row>
    <row r="46" spans="1:11" x14ac:dyDescent="0.2">
      <c r="A46" t="s">
        <v>832</v>
      </c>
      <c r="B46" t="s">
        <v>595</v>
      </c>
      <c r="C46">
        <v>17594.189999999999</v>
      </c>
      <c r="D46">
        <v>0</v>
      </c>
      <c r="E46">
        <v>625.78</v>
      </c>
      <c r="F46">
        <v>2665.91</v>
      </c>
      <c r="G46">
        <v>18219.97</v>
      </c>
      <c r="H46">
        <v>20885.88</v>
      </c>
      <c r="I46">
        <v>2016</v>
      </c>
      <c r="K46" t="s">
        <v>14</v>
      </c>
    </row>
    <row r="47" spans="1:11" x14ac:dyDescent="0.2">
      <c r="A47" t="s">
        <v>391</v>
      </c>
      <c r="B47" t="s">
        <v>322</v>
      </c>
      <c r="C47">
        <v>43105.279999999999</v>
      </c>
      <c r="D47">
        <v>0</v>
      </c>
      <c r="E47">
        <v>4011.64</v>
      </c>
      <c r="F47">
        <v>37860.76</v>
      </c>
      <c r="G47">
        <v>47116.92</v>
      </c>
      <c r="H47">
        <v>84977.68</v>
      </c>
      <c r="I47">
        <v>2016</v>
      </c>
      <c r="K47" t="s">
        <v>14</v>
      </c>
    </row>
    <row r="48" spans="1:11" x14ac:dyDescent="0.2">
      <c r="A48" t="s">
        <v>478</v>
      </c>
      <c r="B48" t="s">
        <v>273</v>
      </c>
      <c r="C48">
        <v>0</v>
      </c>
      <c r="D48">
        <v>0</v>
      </c>
      <c r="E48">
        <v>54322.07</v>
      </c>
      <c r="F48">
        <v>15659.84</v>
      </c>
      <c r="G48">
        <v>54322.07</v>
      </c>
      <c r="H48">
        <v>69981.91</v>
      </c>
      <c r="I48">
        <v>2016</v>
      </c>
      <c r="K48" t="s">
        <v>14</v>
      </c>
    </row>
    <row r="49" spans="1:11" x14ac:dyDescent="0.2">
      <c r="A49" t="s">
        <v>317</v>
      </c>
      <c r="B49" t="s">
        <v>233</v>
      </c>
      <c r="C49">
        <v>46194.15</v>
      </c>
      <c r="D49">
        <v>0</v>
      </c>
      <c r="E49">
        <v>12460.98</v>
      </c>
      <c r="F49">
        <v>40063.03</v>
      </c>
      <c r="G49">
        <v>58655.13</v>
      </c>
      <c r="H49">
        <v>98718.16</v>
      </c>
      <c r="I49">
        <v>2016</v>
      </c>
      <c r="K49" t="s">
        <v>14</v>
      </c>
    </row>
    <row r="50" spans="1:11" x14ac:dyDescent="0.2">
      <c r="A50" t="s">
        <v>681</v>
      </c>
      <c r="B50" t="s">
        <v>273</v>
      </c>
      <c r="C50">
        <v>0</v>
      </c>
      <c r="D50">
        <v>0</v>
      </c>
      <c r="E50">
        <v>33680</v>
      </c>
      <c r="F50">
        <v>807.5</v>
      </c>
      <c r="G50">
        <v>33680</v>
      </c>
      <c r="H50">
        <v>34487.5</v>
      </c>
      <c r="I50">
        <v>2016</v>
      </c>
      <c r="K50" t="s">
        <v>14</v>
      </c>
    </row>
    <row r="51" spans="1:11" x14ac:dyDescent="0.2">
      <c r="A51" t="s">
        <v>578</v>
      </c>
      <c r="B51" t="s">
        <v>273</v>
      </c>
      <c r="C51">
        <v>0</v>
      </c>
      <c r="D51">
        <v>0</v>
      </c>
      <c r="E51">
        <v>42722.13</v>
      </c>
      <c r="F51">
        <v>8315.4599999999991</v>
      </c>
      <c r="G51">
        <v>42722.13</v>
      </c>
      <c r="H51">
        <v>51037.59</v>
      </c>
      <c r="I51">
        <v>2016</v>
      </c>
      <c r="K51" t="s">
        <v>14</v>
      </c>
    </row>
    <row r="52" spans="1:11" x14ac:dyDescent="0.2">
      <c r="A52" t="s">
        <v>1353</v>
      </c>
      <c r="B52" t="s">
        <v>947</v>
      </c>
      <c r="C52">
        <v>0</v>
      </c>
      <c r="D52">
        <v>0</v>
      </c>
      <c r="E52">
        <v>2820.94</v>
      </c>
      <c r="F52">
        <v>0</v>
      </c>
      <c r="G52">
        <v>2820.94</v>
      </c>
      <c r="H52">
        <v>2820.94</v>
      </c>
      <c r="I52">
        <v>2016</v>
      </c>
      <c r="K52" t="s">
        <v>14</v>
      </c>
    </row>
    <row r="53" spans="1:11" x14ac:dyDescent="0.2">
      <c r="A53" t="s">
        <v>1714</v>
      </c>
      <c r="B53" t="s">
        <v>947</v>
      </c>
      <c r="C53">
        <v>0</v>
      </c>
      <c r="D53">
        <v>0</v>
      </c>
      <c r="E53">
        <v>478.13</v>
      </c>
      <c r="F53">
        <v>0</v>
      </c>
      <c r="G53">
        <v>478.13</v>
      </c>
      <c r="H53">
        <v>478.13</v>
      </c>
      <c r="I53">
        <v>2016</v>
      </c>
      <c r="K53" t="s">
        <v>14</v>
      </c>
    </row>
    <row r="54" spans="1:11" x14ac:dyDescent="0.2">
      <c r="A54" t="s">
        <v>1456</v>
      </c>
      <c r="B54" t="s">
        <v>674</v>
      </c>
      <c r="C54">
        <v>0</v>
      </c>
      <c r="D54">
        <v>0</v>
      </c>
      <c r="E54">
        <v>1887</v>
      </c>
      <c r="F54">
        <v>0</v>
      </c>
      <c r="G54">
        <v>1887</v>
      </c>
      <c r="H54">
        <v>1887</v>
      </c>
      <c r="I54">
        <v>2016</v>
      </c>
      <c r="K54" t="s">
        <v>14</v>
      </c>
    </row>
    <row r="55" spans="1:11" x14ac:dyDescent="0.2">
      <c r="A55" t="s">
        <v>1348</v>
      </c>
      <c r="B55" t="s">
        <v>947</v>
      </c>
      <c r="C55">
        <v>0</v>
      </c>
      <c r="D55">
        <v>0</v>
      </c>
      <c r="E55">
        <v>2877.88</v>
      </c>
      <c r="F55">
        <v>0</v>
      </c>
      <c r="G55">
        <v>2877.88</v>
      </c>
      <c r="H55">
        <v>2877.88</v>
      </c>
      <c r="I55">
        <v>2016</v>
      </c>
      <c r="K55" t="s">
        <v>14</v>
      </c>
    </row>
    <row r="56" spans="1:11" x14ac:dyDescent="0.2">
      <c r="A56" t="s">
        <v>1059</v>
      </c>
      <c r="B56" t="s">
        <v>947</v>
      </c>
      <c r="C56">
        <v>0</v>
      </c>
      <c r="D56">
        <v>0</v>
      </c>
      <c r="E56">
        <v>8599.41</v>
      </c>
      <c r="F56">
        <v>0</v>
      </c>
      <c r="G56">
        <v>8599.41</v>
      </c>
      <c r="H56">
        <v>8599.41</v>
      </c>
      <c r="I56">
        <v>2016</v>
      </c>
      <c r="K56" t="s">
        <v>14</v>
      </c>
    </row>
    <row r="57" spans="1:11" x14ac:dyDescent="0.2">
      <c r="A57" t="s">
        <v>1645</v>
      </c>
      <c r="B57" t="s">
        <v>674</v>
      </c>
      <c r="C57">
        <v>0</v>
      </c>
      <c r="D57">
        <v>0</v>
      </c>
      <c r="E57">
        <v>855.51</v>
      </c>
      <c r="F57">
        <v>0</v>
      </c>
      <c r="G57">
        <v>855.51</v>
      </c>
      <c r="H57">
        <v>855.51</v>
      </c>
      <c r="I57">
        <v>2016</v>
      </c>
      <c r="K57" t="s">
        <v>14</v>
      </c>
    </row>
    <row r="58" spans="1:11" x14ac:dyDescent="0.2">
      <c r="A58" t="s">
        <v>1632</v>
      </c>
      <c r="B58" t="s">
        <v>947</v>
      </c>
      <c r="C58">
        <v>0</v>
      </c>
      <c r="D58">
        <v>0</v>
      </c>
      <c r="E58">
        <v>928.75</v>
      </c>
      <c r="F58">
        <v>0</v>
      </c>
      <c r="G58">
        <v>928.75</v>
      </c>
      <c r="H58">
        <v>928.75</v>
      </c>
      <c r="I58">
        <v>2016</v>
      </c>
      <c r="K58" t="s">
        <v>14</v>
      </c>
    </row>
    <row r="59" spans="1:11" x14ac:dyDescent="0.2">
      <c r="A59" t="s">
        <v>1424</v>
      </c>
      <c r="B59" t="s">
        <v>947</v>
      </c>
      <c r="C59">
        <v>0</v>
      </c>
      <c r="D59">
        <v>0</v>
      </c>
      <c r="E59">
        <v>2143.14</v>
      </c>
      <c r="F59">
        <v>0</v>
      </c>
      <c r="G59">
        <v>2143.14</v>
      </c>
      <c r="H59">
        <v>2143.14</v>
      </c>
      <c r="I59">
        <v>2016</v>
      </c>
      <c r="K59" t="s">
        <v>14</v>
      </c>
    </row>
    <row r="60" spans="1:11" x14ac:dyDescent="0.2">
      <c r="A60" t="s">
        <v>855</v>
      </c>
      <c r="B60" t="s">
        <v>273</v>
      </c>
      <c r="C60">
        <v>0</v>
      </c>
      <c r="D60">
        <v>0</v>
      </c>
      <c r="E60">
        <v>17046.59</v>
      </c>
      <c r="F60">
        <v>1969.51</v>
      </c>
      <c r="G60">
        <v>17046.59</v>
      </c>
      <c r="H60">
        <v>19016.099999999999</v>
      </c>
      <c r="I60">
        <v>2016</v>
      </c>
      <c r="K60" t="s">
        <v>14</v>
      </c>
    </row>
    <row r="61" spans="1:11" x14ac:dyDescent="0.2">
      <c r="A61" t="s">
        <v>434</v>
      </c>
      <c r="B61" t="s">
        <v>435</v>
      </c>
      <c r="C61">
        <v>51993.22</v>
      </c>
      <c r="D61">
        <v>0</v>
      </c>
      <c r="E61">
        <v>1798.93</v>
      </c>
      <c r="F61">
        <v>23531.65</v>
      </c>
      <c r="G61">
        <v>53792.15</v>
      </c>
      <c r="H61">
        <v>77323.8</v>
      </c>
      <c r="I61">
        <v>2016</v>
      </c>
      <c r="K61" t="s">
        <v>14</v>
      </c>
    </row>
    <row r="62" spans="1:11" x14ac:dyDescent="0.2">
      <c r="A62" t="s">
        <v>1051</v>
      </c>
      <c r="B62" t="s">
        <v>342</v>
      </c>
      <c r="C62">
        <v>6084.52</v>
      </c>
      <c r="D62">
        <v>0</v>
      </c>
      <c r="E62">
        <v>1969.28</v>
      </c>
      <c r="F62">
        <v>845.02</v>
      </c>
      <c r="G62">
        <v>8053.8</v>
      </c>
      <c r="H62">
        <v>8898.82</v>
      </c>
      <c r="I62">
        <v>2016</v>
      </c>
      <c r="K62" t="s">
        <v>14</v>
      </c>
    </row>
    <row r="63" spans="1:11" x14ac:dyDescent="0.2">
      <c r="A63" t="s">
        <v>811</v>
      </c>
      <c r="B63" t="s">
        <v>812</v>
      </c>
      <c r="C63">
        <v>9943.1</v>
      </c>
      <c r="D63">
        <v>0</v>
      </c>
      <c r="E63">
        <v>11474.36</v>
      </c>
      <c r="F63">
        <v>1380.91</v>
      </c>
      <c r="G63">
        <v>21417.46</v>
      </c>
      <c r="H63">
        <v>22798.37</v>
      </c>
      <c r="I63">
        <v>2016</v>
      </c>
      <c r="K63" t="s">
        <v>14</v>
      </c>
    </row>
    <row r="64" spans="1:11" x14ac:dyDescent="0.2">
      <c r="A64" t="s">
        <v>1809</v>
      </c>
      <c r="B64" t="s">
        <v>947</v>
      </c>
      <c r="C64">
        <v>0</v>
      </c>
      <c r="D64">
        <v>0</v>
      </c>
      <c r="E64">
        <v>183.25</v>
      </c>
      <c r="F64">
        <v>0</v>
      </c>
      <c r="G64">
        <v>183.25</v>
      </c>
      <c r="H64">
        <v>183.25</v>
      </c>
      <c r="I64">
        <v>2016</v>
      </c>
      <c r="K64" t="s">
        <v>14</v>
      </c>
    </row>
    <row r="65" spans="1:11" x14ac:dyDescent="0.2">
      <c r="A65" t="s">
        <v>1190</v>
      </c>
      <c r="B65" t="s">
        <v>674</v>
      </c>
      <c r="C65">
        <v>0</v>
      </c>
      <c r="D65">
        <v>27.08</v>
      </c>
      <c r="E65">
        <v>4972.78</v>
      </c>
      <c r="F65">
        <v>0</v>
      </c>
      <c r="G65">
        <v>4999.8599999999997</v>
      </c>
      <c r="H65">
        <v>4999.8599999999997</v>
      </c>
      <c r="I65">
        <v>2016</v>
      </c>
      <c r="K65" t="s">
        <v>14</v>
      </c>
    </row>
    <row r="66" spans="1:11" x14ac:dyDescent="0.2">
      <c r="A66" t="s">
        <v>279</v>
      </c>
      <c r="B66" t="s">
        <v>280</v>
      </c>
      <c r="C66">
        <v>52947.77</v>
      </c>
      <c r="D66">
        <v>0</v>
      </c>
      <c r="E66">
        <v>10513.57</v>
      </c>
      <c r="F66">
        <v>41052.14</v>
      </c>
      <c r="G66">
        <v>63461.34</v>
      </c>
      <c r="H66">
        <v>104513.48</v>
      </c>
      <c r="I66">
        <v>2016</v>
      </c>
      <c r="K66" t="s">
        <v>14</v>
      </c>
    </row>
    <row r="67" spans="1:11" x14ac:dyDescent="0.2">
      <c r="A67" t="s">
        <v>1302</v>
      </c>
      <c r="B67" t="s">
        <v>674</v>
      </c>
      <c r="C67">
        <v>0</v>
      </c>
      <c r="D67">
        <v>27.08</v>
      </c>
      <c r="E67">
        <v>3348.29</v>
      </c>
      <c r="F67">
        <v>0</v>
      </c>
      <c r="G67">
        <v>3375.37</v>
      </c>
      <c r="H67">
        <v>3375.37</v>
      </c>
      <c r="I67">
        <v>2016</v>
      </c>
      <c r="K67" t="s">
        <v>14</v>
      </c>
    </row>
    <row r="68" spans="1:11" x14ac:dyDescent="0.2">
      <c r="A68" t="s">
        <v>1480</v>
      </c>
      <c r="B68" t="s">
        <v>947</v>
      </c>
      <c r="C68">
        <v>0</v>
      </c>
      <c r="D68">
        <v>0</v>
      </c>
      <c r="E68">
        <v>1762.14</v>
      </c>
      <c r="F68">
        <v>0</v>
      </c>
      <c r="G68">
        <v>1762.14</v>
      </c>
      <c r="H68">
        <v>1762.14</v>
      </c>
      <c r="I68">
        <v>2016</v>
      </c>
      <c r="K68" t="s">
        <v>14</v>
      </c>
    </row>
    <row r="69" spans="1:11" x14ac:dyDescent="0.2">
      <c r="A69" t="s">
        <v>254</v>
      </c>
      <c r="B69" t="s">
        <v>255</v>
      </c>
      <c r="C69">
        <v>60669.19</v>
      </c>
      <c r="D69">
        <v>0</v>
      </c>
      <c r="E69">
        <v>8952.58</v>
      </c>
      <c r="F69">
        <v>42252.3</v>
      </c>
      <c r="G69">
        <v>69621.77</v>
      </c>
      <c r="H69">
        <v>111874.07</v>
      </c>
      <c r="I69">
        <v>2016</v>
      </c>
      <c r="K69" t="s">
        <v>14</v>
      </c>
    </row>
    <row r="70" spans="1:11" x14ac:dyDescent="0.2">
      <c r="A70" t="s">
        <v>1029</v>
      </c>
      <c r="B70" t="s">
        <v>947</v>
      </c>
      <c r="C70">
        <v>0</v>
      </c>
      <c r="D70">
        <v>0</v>
      </c>
      <c r="E70">
        <v>9640.2999999999993</v>
      </c>
      <c r="F70">
        <v>0</v>
      </c>
      <c r="G70">
        <v>9640.2999999999993</v>
      </c>
      <c r="H70">
        <v>9640.2999999999993</v>
      </c>
      <c r="I70">
        <v>2016</v>
      </c>
      <c r="K70" t="s">
        <v>14</v>
      </c>
    </row>
    <row r="71" spans="1:11" x14ac:dyDescent="0.2">
      <c r="A71" t="s">
        <v>1432</v>
      </c>
      <c r="B71" t="s">
        <v>947</v>
      </c>
      <c r="C71">
        <v>0</v>
      </c>
      <c r="D71">
        <v>0</v>
      </c>
      <c r="E71">
        <v>2083.75</v>
      </c>
      <c r="F71">
        <v>0</v>
      </c>
      <c r="G71">
        <v>2083.75</v>
      </c>
      <c r="H71">
        <v>2083.75</v>
      </c>
      <c r="I71">
        <v>2016</v>
      </c>
      <c r="K71" t="s">
        <v>14</v>
      </c>
    </row>
    <row r="72" spans="1:11" x14ac:dyDescent="0.2">
      <c r="A72" t="s">
        <v>1285</v>
      </c>
      <c r="B72" t="s">
        <v>947</v>
      </c>
      <c r="C72">
        <v>0</v>
      </c>
      <c r="D72">
        <v>0</v>
      </c>
      <c r="E72">
        <v>3531.76</v>
      </c>
      <c r="F72">
        <v>0</v>
      </c>
      <c r="G72">
        <v>3531.76</v>
      </c>
      <c r="H72">
        <v>3531.76</v>
      </c>
      <c r="I72">
        <v>2016</v>
      </c>
      <c r="K72" t="s">
        <v>14</v>
      </c>
    </row>
    <row r="73" spans="1:11" x14ac:dyDescent="0.2">
      <c r="A73" t="s">
        <v>1807</v>
      </c>
      <c r="B73" t="s">
        <v>674</v>
      </c>
      <c r="C73">
        <v>0</v>
      </c>
      <c r="D73">
        <v>0</v>
      </c>
      <c r="E73">
        <v>189</v>
      </c>
      <c r="F73">
        <v>0</v>
      </c>
      <c r="G73">
        <v>189</v>
      </c>
      <c r="H73">
        <v>189</v>
      </c>
      <c r="I73">
        <v>2016</v>
      </c>
      <c r="K73" t="s">
        <v>14</v>
      </c>
    </row>
    <row r="74" spans="1:11" x14ac:dyDescent="0.2">
      <c r="A74" t="s">
        <v>1488</v>
      </c>
      <c r="B74" t="s">
        <v>273</v>
      </c>
      <c r="C74">
        <v>0</v>
      </c>
      <c r="D74">
        <v>0</v>
      </c>
      <c r="E74">
        <v>1534.8</v>
      </c>
      <c r="F74">
        <v>193.08</v>
      </c>
      <c r="G74">
        <v>1534.8</v>
      </c>
      <c r="H74">
        <v>1727.88</v>
      </c>
      <c r="I74">
        <v>2016</v>
      </c>
      <c r="K74" t="s">
        <v>14</v>
      </c>
    </row>
    <row r="75" spans="1:11" x14ac:dyDescent="0.2">
      <c r="A75" t="s">
        <v>1719</v>
      </c>
      <c r="B75" t="s">
        <v>947</v>
      </c>
      <c r="C75">
        <v>0</v>
      </c>
      <c r="D75">
        <v>0</v>
      </c>
      <c r="E75">
        <v>453.44</v>
      </c>
      <c r="F75">
        <v>0</v>
      </c>
      <c r="G75">
        <v>453.44</v>
      </c>
      <c r="H75">
        <v>453.44</v>
      </c>
      <c r="I75">
        <v>2016</v>
      </c>
      <c r="K75" t="s">
        <v>14</v>
      </c>
    </row>
    <row r="76" spans="1:11" x14ac:dyDescent="0.2">
      <c r="A76" t="s">
        <v>841</v>
      </c>
      <c r="B76" t="s">
        <v>273</v>
      </c>
      <c r="C76">
        <v>0</v>
      </c>
      <c r="D76">
        <v>0</v>
      </c>
      <c r="E76">
        <v>20315.8</v>
      </c>
      <c r="F76">
        <v>0</v>
      </c>
      <c r="G76">
        <v>20315.8</v>
      </c>
      <c r="H76">
        <v>20315.8</v>
      </c>
      <c r="I76">
        <v>2016</v>
      </c>
      <c r="K76" t="s">
        <v>14</v>
      </c>
    </row>
    <row r="77" spans="1:11" x14ac:dyDescent="0.2">
      <c r="A77" t="s">
        <v>956</v>
      </c>
      <c r="B77" t="s">
        <v>273</v>
      </c>
      <c r="C77">
        <v>0</v>
      </c>
      <c r="D77">
        <v>0</v>
      </c>
      <c r="E77">
        <v>11444.59</v>
      </c>
      <c r="F77">
        <v>1320.14</v>
      </c>
      <c r="G77">
        <v>11444.59</v>
      </c>
      <c r="H77">
        <v>12764.73</v>
      </c>
      <c r="I77">
        <v>2016</v>
      </c>
      <c r="K77" t="s">
        <v>14</v>
      </c>
    </row>
    <row r="78" spans="1:11" x14ac:dyDescent="0.2">
      <c r="A78" t="s">
        <v>1588</v>
      </c>
      <c r="B78" t="s">
        <v>947</v>
      </c>
      <c r="C78">
        <v>0</v>
      </c>
      <c r="D78">
        <v>0</v>
      </c>
      <c r="E78">
        <v>1203.76</v>
      </c>
      <c r="F78">
        <v>0</v>
      </c>
      <c r="G78">
        <v>1203.76</v>
      </c>
      <c r="H78">
        <v>1203.76</v>
      </c>
      <c r="I78">
        <v>2016</v>
      </c>
      <c r="K78" t="s">
        <v>14</v>
      </c>
    </row>
    <row r="79" spans="1:11" x14ac:dyDescent="0.2">
      <c r="A79" t="s">
        <v>424</v>
      </c>
      <c r="B79" t="s">
        <v>425</v>
      </c>
      <c r="C79">
        <v>44385.93</v>
      </c>
      <c r="D79">
        <v>0</v>
      </c>
      <c r="E79">
        <v>9467.32</v>
      </c>
      <c r="F79">
        <v>25689.27</v>
      </c>
      <c r="G79">
        <v>53853.25</v>
      </c>
      <c r="H79">
        <v>79542.52</v>
      </c>
      <c r="I79">
        <v>2016</v>
      </c>
      <c r="K79" t="s">
        <v>14</v>
      </c>
    </row>
    <row r="80" spans="1:11" x14ac:dyDescent="0.2">
      <c r="A80" t="s">
        <v>547</v>
      </c>
      <c r="B80" t="s">
        <v>358</v>
      </c>
      <c r="C80">
        <v>37565.949999999997</v>
      </c>
      <c r="D80">
        <v>0</v>
      </c>
      <c r="E80">
        <v>3385.51</v>
      </c>
      <c r="F80">
        <v>16361.98</v>
      </c>
      <c r="G80">
        <v>40951.46</v>
      </c>
      <c r="H80">
        <v>57313.440000000002</v>
      </c>
      <c r="I80">
        <v>2016</v>
      </c>
      <c r="K80" t="s">
        <v>14</v>
      </c>
    </row>
    <row r="81" spans="1:11" x14ac:dyDescent="0.2">
      <c r="A81" t="s">
        <v>1320</v>
      </c>
      <c r="B81" t="s">
        <v>616</v>
      </c>
      <c r="C81">
        <v>0</v>
      </c>
      <c r="D81">
        <v>0</v>
      </c>
      <c r="E81">
        <v>919.22</v>
      </c>
      <c r="F81">
        <v>2333.16</v>
      </c>
      <c r="G81">
        <v>919.22</v>
      </c>
      <c r="H81">
        <v>3252.38</v>
      </c>
      <c r="I81">
        <v>2016</v>
      </c>
      <c r="K81" t="s">
        <v>14</v>
      </c>
    </row>
    <row r="82" spans="1:11" x14ac:dyDescent="0.2">
      <c r="A82" t="s">
        <v>685</v>
      </c>
      <c r="B82" t="s">
        <v>273</v>
      </c>
      <c r="C82">
        <v>0</v>
      </c>
      <c r="D82">
        <v>0</v>
      </c>
      <c r="E82">
        <v>30530</v>
      </c>
      <c r="F82">
        <v>3499.66</v>
      </c>
      <c r="G82">
        <v>30530</v>
      </c>
      <c r="H82">
        <v>34029.660000000003</v>
      </c>
      <c r="I82">
        <v>2016</v>
      </c>
      <c r="K82" t="s">
        <v>14</v>
      </c>
    </row>
    <row r="83" spans="1:11" x14ac:dyDescent="0.2">
      <c r="A83" t="s">
        <v>1038</v>
      </c>
      <c r="B83" t="s">
        <v>273</v>
      </c>
      <c r="C83">
        <v>0</v>
      </c>
      <c r="D83">
        <v>0</v>
      </c>
      <c r="E83">
        <v>8316.66</v>
      </c>
      <c r="F83">
        <v>1006.36</v>
      </c>
      <c r="G83">
        <v>8316.66</v>
      </c>
      <c r="H83">
        <v>9323.02</v>
      </c>
      <c r="I83">
        <v>2016</v>
      </c>
      <c r="K83" t="s">
        <v>14</v>
      </c>
    </row>
    <row r="84" spans="1:11" x14ac:dyDescent="0.2">
      <c r="A84" t="s">
        <v>1254</v>
      </c>
      <c r="B84" t="s">
        <v>947</v>
      </c>
      <c r="C84">
        <v>0</v>
      </c>
      <c r="D84">
        <v>0</v>
      </c>
      <c r="E84">
        <v>4052.75</v>
      </c>
      <c r="F84">
        <v>0</v>
      </c>
      <c r="G84">
        <v>4052.75</v>
      </c>
      <c r="H84">
        <v>4052.75</v>
      </c>
      <c r="I84">
        <v>2016</v>
      </c>
      <c r="K84" t="s">
        <v>14</v>
      </c>
    </row>
    <row r="85" spans="1:11" x14ac:dyDescent="0.2">
      <c r="A85" t="s">
        <v>1143</v>
      </c>
      <c r="B85" t="s">
        <v>947</v>
      </c>
      <c r="C85">
        <v>0</v>
      </c>
      <c r="D85">
        <v>0</v>
      </c>
      <c r="E85">
        <v>5812.33</v>
      </c>
      <c r="F85">
        <v>0</v>
      </c>
      <c r="G85">
        <v>5812.33</v>
      </c>
      <c r="H85">
        <v>5812.33</v>
      </c>
      <c r="I85">
        <v>2016</v>
      </c>
      <c r="K85" t="s">
        <v>14</v>
      </c>
    </row>
    <row r="86" spans="1:11" x14ac:dyDescent="0.2">
      <c r="A86" t="s">
        <v>1842</v>
      </c>
      <c r="B86" t="s">
        <v>947</v>
      </c>
      <c r="C86">
        <v>0</v>
      </c>
      <c r="D86">
        <v>0</v>
      </c>
      <c r="E86">
        <v>78.75</v>
      </c>
      <c r="F86">
        <v>0</v>
      </c>
      <c r="G86">
        <v>78.75</v>
      </c>
      <c r="H86">
        <v>78.75</v>
      </c>
      <c r="I86">
        <v>2016</v>
      </c>
      <c r="K86" t="s">
        <v>14</v>
      </c>
    </row>
    <row r="87" spans="1:11" x14ac:dyDescent="0.2">
      <c r="A87" t="s">
        <v>1023</v>
      </c>
      <c r="B87" t="s">
        <v>273</v>
      </c>
      <c r="C87">
        <v>0</v>
      </c>
      <c r="D87">
        <v>0</v>
      </c>
      <c r="E87">
        <v>9825.6</v>
      </c>
      <c r="F87">
        <v>0</v>
      </c>
      <c r="G87">
        <v>9825.6</v>
      </c>
      <c r="H87">
        <v>9825.6</v>
      </c>
      <c r="I87">
        <v>2016</v>
      </c>
      <c r="K87" t="s">
        <v>14</v>
      </c>
    </row>
    <row r="88" spans="1:11" x14ac:dyDescent="0.2">
      <c r="A88" t="s">
        <v>1524</v>
      </c>
      <c r="B88" t="s">
        <v>947</v>
      </c>
      <c r="C88">
        <v>0</v>
      </c>
      <c r="D88">
        <v>0</v>
      </c>
      <c r="E88">
        <v>1539.57</v>
      </c>
      <c r="F88">
        <v>0</v>
      </c>
      <c r="G88">
        <v>1539.57</v>
      </c>
      <c r="H88">
        <v>1539.57</v>
      </c>
      <c r="I88">
        <v>2016</v>
      </c>
      <c r="K88" t="s">
        <v>14</v>
      </c>
    </row>
    <row r="89" spans="1:11" x14ac:dyDescent="0.2">
      <c r="A89" t="s">
        <v>1083</v>
      </c>
      <c r="B89" t="s">
        <v>947</v>
      </c>
      <c r="C89">
        <v>0</v>
      </c>
      <c r="D89">
        <v>0</v>
      </c>
      <c r="E89">
        <v>7822.13</v>
      </c>
      <c r="F89">
        <v>0</v>
      </c>
      <c r="G89">
        <v>7822.13</v>
      </c>
      <c r="H89">
        <v>7822.13</v>
      </c>
      <c r="I89">
        <v>2016</v>
      </c>
      <c r="K89" t="s">
        <v>14</v>
      </c>
    </row>
    <row r="90" spans="1:11" x14ac:dyDescent="0.2">
      <c r="A90" t="s">
        <v>1294</v>
      </c>
      <c r="B90" t="s">
        <v>947</v>
      </c>
      <c r="C90">
        <v>0</v>
      </c>
      <c r="D90">
        <v>0</v>
      </c>
      <c r="E90">
        <v>3443.15</v>
      </c>
      <c r="F90">
        <v>0</v>
      </c>
      <c r="G90">
        <v>3443.15</v>
      </c>
      <c r="H90">
        <v>3443.15</v>
      </c>
      <c r="I90">
        <v>2016</v>
      </c>
      <c r="K90" t="s">
        <v>14</v>
      </c>
    </row>
    <row r="91" spans="1:11" x14ac:dyDescent="0.2">
      <c r="A91" t="s">
        <v>1076</v>
      </c>
      <c r="B91" t="s">
        <v>674</v>
      </c>
      <c r="C91">
        <v>0</v>
      </c>
      <c r="D91">
        <v>0</v>
      </c>
      <c r="E91">
        <v>7983.96</v>
      </c>
      <c r="F91">
        <v>0</v>
      </c>
      <c r="G91">
        <v>7983.96</v>
      </c>
      <c r="H91">
        <v>7983.96</v>
      </c>
      <c r="I91">
        <v>2016</v>
      </c>
      <c r="K91" t="s">
        <v>14</v>
      </c>
    </row>
    <row r="92" spans="1:11" x14ac:dyDescent="0.2">
      <c r="A92" t="s">
        <v>872</v>
      </c>
      <c r="B92" t="s">
        <v>358</v>
      </c>
      <c r="C92">
        <v>13001.13</v>
      </c>
      <c r="D92">
        <v>0</v>
      </c>
      <c r="E92">
        <v>763.57</v>
      </c>
      <c r="F92">
        <v>4198.46</v>
      </c>
      <c r="G92">
        <v>13764.7</v>
      </c>
      <c r="H92">
        <v>17963.16</v>
      </c>
      <c r="I92">
        <v>2016</v>
      </c>
      <c r="K92" t="s">
        <v>14</v>
      </c>
    </row>
    <row r="93" spans="1:11" x14ac:dyDescent="0.2">
      <c r="A93" t="s">
        <v>822</v>
      </c>
      <c r="B93" t="s">
        <v>273</v>
      </c>
      <c r="C93">
        <v>0</v>
      </c>
      <c r="D93">
        <v>0</v>
      </c>
      <c r="E93">
        <v>18842.5</v>
      </c>
      <c r="F93">
        <v>2978.35</v>
      </c>
      <c r="G93">
        <v>18842.5</v>
      </c>
      <c r="H93">
        <v>21820.85</v>
      </c>
      <c r="I93">
        <v>2016</v>
      </c>
      <c r="K93" t="s">
        <v>14</v>
      </c>
    </row>
    <row r="94" spans="1:11" x14ac:dyDescent="0.2">
      <c r="A94" t="s">
        <v>1137</v>
      </c>
      <c r="B94" t="s">
        <v>674</v>
      </c>
      <c r="C94">
        <v>0</v>
      </c>
      <c r="D94">
        <v>0</v>
      </c>
      <c r="E94">
        <v>5974</v>
      </c>
      <c r="F94">
        <v>0</v>
      </c>
      <c r="G94">
        <v>5974</v>
      </c>
      <c r="H94">
        <v>5974</v>
      </c>
      <c r="I94">
        <v>2016</v>
      </c>
      <c r="K94" t="s">
        <v>14</v>
      </c>
    </row>
    <row r="95" spans="1:11" x14ac:dyDescent="0.2">
      <c r="A95" t="s">
        <v>945</v>
      </c>
      <c r="B95" t="s">
        <v>273</v>
      </c>
      <c r="C95">
        <v>0</v>
      </c>
      <c r="D95">
        <v>0</v>
      </c>
      <c r="E95">
        <v>11935.5</v>
      </c>
      <c r="F95">
        <v>1369.52</v>
      </c>
      <c r="G95">
        <v>11935.5</v>
      </c>
      <c r="H95">
        <v>13305.02</v>
      </c>
      <c r="I95">
        <v>2016</v>
      </c>
      <c r="K95" t="s">
        <v>14</v>
      </c>
    </row>
    <row r="96" spans="1:11" x14ac:dyDescent="0.2">
      <c r="A96" t="s">
        <v>1529</v>
      </c>
      <c r="B96" t="s">
        <v>947</v>
      </c>
      <c r="C96">
        <v>0</v>
      </c>
      <c r="D96">
        <v>0</v>
      </c>
      <c r="E96">
        <v>1505.89</v>
      </c>
      <c r="F96">
        <v>0</v>
      </c>
      <c r="G96">
        <v>1505.89</v>
      </c>
      <c r="H96">
        <v>1505.89</v>
      </c>
      <c r="I96">
        <v>2016</v>
      </c>
      <c r="K96" t="s">
        <v>14</v>
      </c>
    </row>
    <row r="97" spans="1:11" x14ac:dyDescent="0.2">
      <c r="A97" t="s">
        <v>1048</v>
      </c>
      <c r="B97" t="s">
        <v>674</v>
      </c>
      <c r="C97">
        <v>0</v>
      </c>
      <c r="D97">
        <v>0</v>
      </c>
      <c r="E97">
        <v>8964.06</v>
      </c>
      <c r="F97">
        <v>0</v>
      </c>
      <c r="G97">
        <v>8964.06</v>
      </c>
      <c r="H97">
        <v>8964.06</v>
      </c>
      <c r="I97">
        <v>2016</v>
      </c>
      <c r="K97" t="s">
        <v>14</v>
      </c>
    </row>
    <row r="98" spans="1:11" x14ac:dyDescent="0.2">
      <c r="A98" t="s">
        <v>933</v>
      </c>
      <c r="B98" t="s">
        <v>273</v>
      </c>
      <c r="C98">
        <v>0</v>
      </c>
      <c r="D98">
        <v>0</v>
      </c>
      <c r="E98">
        <v>14084.5</v>
      </c>
      <c r="F98">
        <v>0</v>
      </c>
      <c r="G98">
        <v>14084.5</v>
      </c>
      <c r="H98">
        <v>14084.5</v>
      </c>
      <c r="I98">
        <v>2016</v>
      </c>
      <c r="K98" t="s">
        <v>14</v>
      </c>
    </row>
    <row r="99" spans="1:11" x14ac:dyDescent="0.2">
      <c r="A99" t="s">
        <v>592</v>
      </c>
      <c r="B99" t="s">
        <v>273</v>
      </c>
      <c r="C99">
        <v>0</v>
      </c>
      <c r="D99">
        <v>0</v>
      </c>
      <c r="E99">
        <v>43187.5</v>
      </c>
      <c r="F99">
        <v>4934.0600000000004</v>
      </c>
      <c r="G99">
        <v>43187.5</v>
      </c>
      <c r="H99">
        <v>48121.56</v>
      </c>
      <c r="I99">
        <v>2016</v>
      </c>
      <c r="K99" t="s">
        <v>14</v>
      </c>
    </row>
    <row r="100" spans="1:11" x14ac:dyDescent="0.2">
      <c r="A100" t="s">
        <v>936</v>
      </c>
      <c r="B100" t="s">
        <v>273</v>
      </c>
      <c r="C100">
        <v>0</v>
      </c>
      <c r="D100">
        <v>0</v>
      </c>
      <c r="E100">
        <v>12747.18</v>
      </c>
      <c r="F100">
        <v>989.8</v>
      </c>
      <c r="G100">
        <v>12747.18</v>
      </c>
      <c r="H100">
        <v>13736.98</v>
      </c>
      <c r="I100">
        <v>2016</v>
      </c>
      <c r="K100" t="s">
        <v>14</v>
      </c>
    </row>
    <row r="101" spans="1:11" x14ac:dyDescent="0.2">
      <c r="A101" t="s">
        <v>714</v>
      </c>
      <c r="B101" t="s">
        <v>273</v>
      </c>
      <c r="C101">
        <v>0</v>
      </c>
      <c r="D101">
        <v>0</v>
      </c>
      <c r="E101">
        <v>31498.799999999999</v>
      </c>
      <c r="F101">
        <v>0</v>
      </c>
      <c r="G101">
        <v>31498.799999999999</v>
      </c>
      <c r="H101">
        <v>31498.799999999999</v>
      </c>
      <c r="I101">
        <v>2016</v>
      </c>
      <c r="K101" t="s">
        <v>14</v>
      </c>
    </row>
    <row r="102" spans="1:11" x14ac:dyDescent="0.2">
      <c r="A102" t="s">
        <v>992</v>
      </c>
      <c r="B102" t="s">
        <v>273</v>
      </c>
      <c r="C102">
        <v>0</v>
      </c>
      <c r="D102">
        <v>0</v>
      </c>
      <c r="E102">
        <v>11016</v>
      </c>
      <c r="F102">
        <v>0</v>
      </c>
      <c r="G102">
        <v>11016</v>
      </c>
      <c r="H102">
        <v>11016</v>
      </c>
      <c r="I102">
        <v>2016</v>
      </c>
      <c r="K102" t="s">
        <v>14</v>
      </c>
    </row>
    <row r="103" spans="1:11" x14ac:dyDescent="0.2">
      <c r="A103" t="s">
        <v>176</v>
      </c>
      <c r="B103" t="s">
        <v>30</v>
      </c>
      <c r="C103">
        <v>75916.009999999995</v>
      </c>
      <c r="D103">
        <v>0</v>
      </c>
      <c r="E103">
        <v>19459.91</v>
      </c>
      <c r="F103">
        <v>33965.699999999997</v>
      </c>
      <c r="G103">
        <v>95375.92</v>
      </c>
      <c r="H103">
        <v>129341.62</v>
      </c>
      <c r="I103">
        <v>2016</v>
      </c>
      <c r="K103" t="s">
        <v>14</v>
      </c>
    </row>
    <row r="104" spans="1:11" x14ac:dyDescent="0.2">
      <c r="A104" t="s">
        <v>1213</v>
      </c>
      <c r="B104" t="s">
        <v>947</v>
      </c>
      <c r="C104">
        <v>0</v>
      </c>
      <c r="D104">
        <v>0</v>
      </c>
      <c r="E104">
        <v>4720.0200000000004</v>
      </c>
      <c r="F104">
        <v>0</v>
      </c>
      <c r="G104">
        <v>4720.0200000000004</v>
      </c>
      <c r="H104">
        <v>4720.0200000000004</v>
      </c>
      <c r="I104">
        <v>2016</v>
      </c>
      <c r="K104" t="s">
        <v>14</v>
      </c>
    </row>
    <row r="105" spans="1:11" x14ac:dyDescent="0.2">
      <c r="A105" t="s">
        <v>1748</v>
      </c>
      <c r="B105" t="s">
        <v>674</v>
      </c>
      <c r="C105">
        <v>0</v>
      </c>
      <c r="D105">
        <v>0</v>
      </c>
      <c r="E105">
        <v>369.75</v>
      </c>
      <c r="F105">
        <v>0</v>
      </c>
      <c r="G105">
        <v>369.75</v>
      </c>
      <c r="H105">
        <v>369.75</v>
      </c>
      <c r="I105">
        <v>2016</v>
      </c>
      <c r="K105" t="s">
        <v>14</v>
      </c>
    </row>
    <row r="106" spans="1:11" x14ac:dyDescent="0.2">
      <c r="A106" t="s">
        <v>770</v>
      </c>
      <c r="B106" t="s">
        <v>441</v>
      </c>
      <c r="C106">
        <v>21025.95</v>
      </c>
      <c r="D106">
        <v>0</v>
      </c>
      <c r="E106">
        <v>1477.97</v>
      </c>
      <c r="F106">
        <v>3751.04</v>
      </c>
      <c r="G106">
        <v>22503.919999999998</v>
      </c>
      <c r="H106">
        <v>26254.959999999999</v>
      </c>
      <c r="I106">
        <v>2016</v>
      </c>
      <c r="K106" t="s">
        <v>14</v>
      </c>
    </row>
    <row r="107" spans="1:11" x14ac:dyDescent="0.2">
      <c r="A107" t="s">
        <v>167</v>
      </c>
      <c r="B107" t="s">
        <v>28</v>
      </c>
      <c r="C107">
        <v>85622.720000000001</v>
      </c>
      <c r="D107">
        <v>0</v>
      </c>
      <c r="E107">
        <v>5841.25</v>
      </c>
      <c r="F107">
        <v>39432.15</v>
      </c>
      <c r="G107">
        <v>91463.97</v>
      </c>
      <c r="H107">
        <v>130896.12</v>
      </c>
      <c r="I107">
        <v>2016</v>
      </c>
      <c r="K107" t="s">
        <v>14</v>
      </c>
    </row>
    <row r="108" spans="1:11" x14ac:dyDescent="0.2">
      <c r="A108" t="s">
        <v>348</v>
      </c>
      <c r="B108" t="s">
        <v>159</v>
      </c>
      <c r="C108">
        <v>78008.12</v>
      </c>
      <c r="D108">
        <v>0</v>
      </c>
      <c r="E108">
        <v>3129.32</v>
      </c>
      <c r="F108">
        <v>10718.29</v>
      </c>
      <c r="G108">
        <v>81137.440000000002</v>
      </c>
      <c r="H108">
        <v>91855.73</v>
      </c>
      <c r="I108">
        <v>2016</v>
      </c>
      <c r="K108" t="s">
        <v>14</v>
      </c>
    </row>
    <row r="109" spans="1:11" x14ac:dyDescent="0.2">
      <c r="A109" t="s">
        <v>1290</v>
      </c>
      <c r="B109" t="s">
        <v>947</v>
      </c>
      <c r="C109">
        <v>0</v>
      </c>
      <c r="D109">
        <v>0</v>
      </c>
      <c r="E109">
        <v>3487.51</v>
      </c>
      <c r="F109">
        <v>0</v>
      </c>
      <c r="G109">
        <v>3487.51</v>
      </c>
      <c r="H109">
        <v>3487.51</v>
      </c>
      <c r="I109">
        <v>2016</v>
      </c>
      <c r="K109" t="s">
        <v>14</v>
      </c>
    </row>
    <row r="110" spans="1:11" x14ac:dyDescent="0.2">
      <c r="A110" t="s">
        <v>276</v>
      </c>
      <c r="B110" t="s">
        <v>30</v>
      </c>
      <c r="C110">
        <v>75916</v>
      </c>
      <c r="D110">
        <v>0</v>
      </c>
      <c r="E110">
        <v>8672.2999999999993</v>
      </c>
      <c r="F110">
        <v>20473.919999999998</v>
      </c>
      <c r="G110">
        <v>84588.3</v>
      </c>
      <c r="H110">
        <v>105062.22</v>
      </c>
      <c r="I110">
        <v>2016</v>
      </c>
      <c r="K110" t="s">
        <v>14</v>
      </c>
    </row>
    <row r="111" spans="1:11" x14ac:dyDescent="0.2">
      <c r="A111" t="s">
        <v>596</v>
      </c>
      <c r="B111" t="s">
        <v>273</v>
      </c>
      <c r="C111">
        <v>0</v>
      </c>
      <c r="D111">
        <v>0</v>
      </c>
      <c r="E111">
        <v>44066.48</v>
      </c>
      <c r="F111">
        <v>3408.37</v>
      </c>
      <c r="G111">
        <v>44066.48</v>
      </c>
      <c r="H111">
        <v>47474.85</v>
      </c>
      <c r="I111">
        <v>2016</v>
      </c>
      <c r="K111" t="s">
        <v>14</v>
      </c>
    </row>
    <row r="112" spans="1:11" x14ac:dyDescent="0.2">
      <c r="A112" t="s">
        <v>1406</v>
      </c>
      <c r="B112" t="s">
        <v>674</v>
      </c>
      <c r="C112">
        <v>0</v>
      </c>
      <c r="D112">
        <v>0</v>
      </c>
      <c r="E112">
        <v>2303.4699999999998</v>
      </c>
      <c r="F112">
        <v>0</v>
      </c>
      <c r="G112">
        <v>2303.4699999999998</v>
      </c>
      <c r="H112">
        <v>2303.4699999999998</v>
      </c>
      <c r="I112">
        <v>2016</v>
      </c>
      <c r="K112" t="s">
        <v>14</v>
      </c>
    </row>
    <row r="113" spans="1:11" x14ac:dyDescent="0.2">
      <c r="A113" t="s">
        <v>1021</v>
      </c>
      <c r="B113" t="s">
        <v>947</v>
      </c>
      <c r="C113">
        <v>0</v>
      </c>
      <c r="D113">
        <v>0</v>
      </c>
      <c r="E113">
        <v>9919.4599999999991</v>
      </c>
      <c r="F113">
        <v>0</v>
      </c>
      <c r="G113">
        <v>9919.4599999999991</v>
      </c>
      <c r="H113">
        <v>9919.4599999999991</v>
      </c>
      <c r="I113">
        <v>2016</v>
      </c>
      <c r="K113" t="s">
        <v>14</v>
      </c>
    </row>
    <row r="114" spans="1:11" x14ac:dyDescent="0.2">
      <c r="A114" t="s">
        <v>84</v>
      </c>
      <c r="B114" t="s">
        <v>30</v>
      </c>
      <c r="C114">
        <v>98073.8</v>
      </c>
      <c r="D114">
        <v>0</v>
      </c>
      <c r="E114">
        <v>16259.29</v>
      </c>
      <c r="F114">
        <v>42140.54</v>
      </c>
      <c r="G114">
        <v>114333.09</v>
      </c>
      <c r="H114">
        <v>156473.63</v>
      </c>
      <c r="I114">
        <v>2016</v>
      </c>
      <c r="K114" t="s">
        <v>14</v>
      </c>
    </row>
    <row r="115" spans="1:11" x14ac:dyDescent="0.2">
      <c r="A115" t="s">
        <v>1144</v>
      </c>
      <c r="B115" t="s">
        <v>273</v>
      </c>
      <c r="C115">
        <v>0</v>
      </c>
      <c r="D115">
        <v>0</v>
      </c>
      <c r="E115">
        <v>5252.3</v>
      </c>
      <c r="F115">
        <v>556.9</v>
      </c>
      <c r="G115">
        <v>5252.3</v>
      </c>
      <c r="H115">
        <v>5809.2</v>
      </c>
      <c r="I115">
        <v>2016</v>
      </c>
      <c r="K115" t="s">
        <v>14</v>
      </c>
    </row>
    <row r="116" spans="1:11" x14ac:dyDescent="0.2">
      <c r="A116" t="s">
        <v>1179</v>
      </c>
      <c r="B116" t="s">
        <v>947</v>
      </c>
      <c r="C116">
        <v>0</v>
      </c>
      <c r="D116">
        <v>0</v>
      </c>
      <c r="E116">
        <v>5115.96</v>
      </c>
      <c r="F116">
        <v>0</v>
      </c>
      <c r="G116">
        <v>5115.96</v>
      </c>
      <c r="H116">
        <v>5115.96</v>
      </c>
      <c r="I116">
        <v>2016</v>
      </c>
      <c r="K116" t="s">
        <v>14</v>
      </c>
    </row>
    <row r="117" spans="1:11" x14ac:dyDescent="0.2">
      <c r="A117" t="s">
        <v>458</v>
      </c>
      <c r="B117" t="s">
        <v>30</v>
      </c>
      <c r="C117">
        <v>45549.599999999999</v>
      </c>
      <c r="D117">
        <v>0</v>
      </c>
      <c r="E117">
        <v>36.36</v>
      </c>
      <c r="F117">
        <v>26270.959999999999</v>
      </c>
      <c r="G117">
        <v>45585.96</v>
      </c>
      <c r="H117">
        <v>71856.92</v>
      </c>
      <c r="I117">
        <v>2016</v>
      </c>
      <c r="K117" t="s">
        <v>14</v>
      </c>
    </row>
    <row r="118" spans="1:11" x14ac:dyDescent="0.2">
      <c r="A118" t="s">
        <v>463</v>
      </c>
      <c r="B118" t="s">
        <v>386</v>
      </c>
      <c r="C118">
        <v>33774.18</v>
      </c>
      <c r="D118">
        <v>0</v>
      </c>
      <c r="E118">
        <v>5171.49</v>
      </c>
      <c r="F118">
        <v>32419.1</v>
      </c>
      <c r="G118">
        <v>38945.67</v>
      </c>
      <c r="H118">
        <v>71364.77</v>
      </c>
      <c r="I118">
        <v>2016</v>
      </c>
      <c r="K118" t="s">
        <v>14</v>
      </c>
    </row>
    <row r="119" spans="1:11" x14ac:dyDescent="0.2">
      <c r="A119" t="s">
        <v>1579</v>
      </c>
      <c r="B119" t="s">
        <v>947</v>
      </c>
      <c r="C119">
        <v>0</v>
      </c>
      <c r="D119">
        <v>0</v>
      </c>
      <c r="E119">
        <v>1229.06</v>
      </c>
      <c r="F119">
        <v>0</v>
      </c>
      <c r="G119">
        <v>1229.06</v>
      </c>
      <c r="H119">
        <v>1229.06</v>
      </c>
      <c r="I119">
        <v>2016</v>
      </c>
      <c r="K119" t="s">
        <v>14</v>
      </c>
    </row>
    <row r="120" spans="1:11" x14ac:dyDescent="0.2">
      <c r="A120" t="s">
        <v>1584</v>
      </c>
      <c r="B120" t="s">
        <v>947</v>
      </c>
      <c r="C120">
        <v>0</v>
      </c>
      <c r="D120">
        <v>0</v>
      </c>
      <c r="E120">
        <v>1220.82</v>
      </c>
      <c r="F120">
        <v>0</v>
      </c>
      <c r="G120">
        <v>1220.82</v>
      </c>
      <c r="H120">
        <v>1220.82</v>
      </c>
      <c r="I120">
        <v>2016</v>
      </c>
      <c r="K120" t="s">
        <v>14</v>
      </c>
    </row>
    <row r="121" spans="1:11" x14ac:dyDescent="0.2">
      <c r="A121" t="s">
        <v>1293</v>
      </c>
      <c r="B121" t="s">
        <v>947</v>
      </c>
      <c r="C121">
        <v>0</v>
      </c>
      <c r="D121">
        <v>0</v>
      </c>
      <c r="E121">
        <v>3445.39</v>
      </c>
      <c r="F121">
        <v>0</v>
      </c>
      <c r="G121">
        <v>3445.39</v>
      </c>
      <c r="H121">
        <v>3445.39</v>
      </c>
      <c r="I121">
        <v>2016</v>
      </c>
      <c r="K121" t="s">
        <v>14</v>
      </c>
    </row>
    <row r="122" spans="1:11" x14ac:dyDescent="0.2">
      <c r="A122" t="s">
        <v>270</v>
      </c>
      <c r="B122" t="s">
        <v>271</v>
      </c>
      <c r="C122">
        <v>55099.43</v>
      </c>
      <c r="D122">
        <v>2508</v>
      </c>
      <c r="E122">
        <v>10815.91</v>
      </c>
      <c r="F122">
        <v>37284.480000000003</v>
      </c>
      <c r="G122">
        <v>68423.34</v>
      </c>
      <c r="H122">
        <v>105707.82</v>
      </c>
      <c r="I122">
        <v>2016</v>
      </c>
      <c r="K122" t="s">
        <v>14</v>
      </c>
    </row>
    <row r="123" spans="1:11" x14ac:dyDescent="0.2">
      <c r="A123" t="s">
        <v>1559</v>
      </c>
      <c r="B123" t="s">
        <v>947</v>
      </c>
      <c r="C123">
        <v>0</v>
      </c>
      <c r="D123">
        <v>0</v>
      </c>
      <c r="E123">
        <v>1327.5</v>
      </c>
      <c r="F123">
        <v>0</v>
      </c>
      <c r="G123">
        <v>1327.5</v>
      </c>
      <c r="H123">
        <v>1327.5</v>
      </c>
      <c r="I123">
        <v>2016</v>
      </c>
      <c r="K123" t="s">
        <v>14</v>
      </c>
    </row>
    <row r="124" spans="1:11" x14ac:dyDescent="0.2">
      <c r="A124" t="s">
        <v>1753</v>
      </c>
      <c r="B124" t="s">
        <v>674</v>
      </c>
      <c r="C124">
        <v>0</v>
      </c>
      <c r="D124">
        <v>0</v>
      </c>
      <c r="E124">
        <v>349.56</v>
      </c>
      <c r="F124">
        <v>0</v>
      </c>
      <c r="G124">
        <v>349.56</v>
      </c>
      <c r="H124">
        <v>349.56</v>
      </c>
      <c r="I124">
        <v>2016</v>
      </c>
      <c r="K124" t="s">
        <v>14</v>
      </c>
    </row>
    <row r="125" spans="1:11" x14ac:dyDescent="0.2">
      <c r="A125" t="s">
        <v>1751</v>
      </c>
      <c r="B125" t="s">
        <v>947</v>
      </c>
      <c r="C125">
        <v>0</v>
      </c>
      <c r="D125">
        <v>0</v>
      </c>
      <c r="E125">
        <v>351.56</v>
      </c>
      <c r="F125">
        <v>0</v>
      </c>
      <c r="G125">
        <v>351.56</v>
      </c>
      <c r="H125">
        <v>351.56</v>
      </c>
      <c r="I125">
        <v>2016</v>
      </c>
      <c r="K125" t="s">
        <v>14</v>
      </c>
    </row>
    <row r="126" spans="1:11" x14ac:dyDescent="0.2">
      <c r="A126" t="s">
        <v>1341</v>
      </c>
      <c r="B126" t="s">
        <v>947</v>
      </c>
      <c r="C126">
        <v>0</v>
      </c>
      <c r="D126">
        <v>0</v>
      </c>
      <c r="E126">
        <v>2975.2</v>
      </c>
      <c r="F126">
        <v>0</v>
      </c>
      <c r="G126">
        <v>2975.2</v>
      </c>
      <c r="H126">
        <v>2975.2</v>
      </c>
      <c r="I126">
        <v>2016</v>
      </c>
      <c r="K126" t="s">
        <v>14</v>
      </c>
    </row>
    <row r="127" spans="1:11" x14ac:dyDescent="0.2">
      <c r="A127" t="s">
        <v>897</v>
      </c>
      <c r="B127" t="s">
        <v>524</v>
      </c>
      <c r="C127">
        <v>15863.36</v>
      </c>
      <c r="D127">
        <v>0</v>
      </c>
      <c r="E127">
        <v>608.92999999999995</v>
      </c>
      <c r="F127">
        <v>0</v>
      </c>
      <c r="G127">
        <v>16472.29</v>
      </c>
      <c r="H127">
        <v>16472.29</v>
      </c>
      <c r="I127">
        <v>2016</v>
      </c>
      <c r="K127" t="s">
        <v>14</v>
      </c>
    </row>
    <row r="128" spans="1:11" x14ac:dyDescent="0.2">
      <c r="A128" t="s">
        <v>1729</v>
      </c>
      <c r="B128" t="s">
        <v>273</v>
      </c>
      <c r="C128">
        <v>0</v>
      </c>
      <c r="D128">
        <v>0</v>
      </c>
      <c r="E128">
        <v>429.39</v>
      </c>
      <c r="F128">
        <v>0</v>
      </c>
      <c r="G128">
        <v>429.39</v>
      </c>
      <c r="H128">
        <v>429.39</v>
      </c>
      <c r="I128">
        <v>2016</v>
      </c>
      <c r="K128" t="s">
        <v>14</v>
      </c>
    </row>
    <row r="129" spans="1:11" x14ac:dyDescent="0.2">
      <c r="A129" t="s">
        <v>1590</v>
      </c>
      <c r="B129" t="s">
        <v>947</v>
      </c>
      <c r="C129">
        <v>0</v>
      </c>
      <c r="D129">
        <v>0</v>
      </c>
      <c r="E129">
        <v>1192.5</v>
      </c>
      <c r="F129">
        <v>0</v>
      </c>
      <c r="G129">
        <v>1192.5</v>
      </c>
      <c r="H129">
        <v>1192.5</v>
      </c>
      <c r="I129">
        <v>2016</v>
      </c>
      <c r="K129" t="s">
        <v>14</v>
      </c>
    </row>
    <row r="130" spans="1:11" x14ac:dyDescent="0.2">
      <c r="A130" t="s">
        <v>773</v>
      </c>
      <c r="B130" t="s">
        <v>273</v>
      </c>
      <c r="C130">
        <v>0</v>
      </c>
      <c r="D130">
        <v>0</v>
      </c>
      <c r="E130">
        <v>23472.28</v>
      </c>
      <c r="F130">
        <v>2652.26</v>
      </c>
      <c r="G130">
        <v>23472.28</v>
      </c>
      <c r="H130">
        <v>26124.54</v>
      </c>
      <c r="I130">
        <v>2016</v>
      </c>
      <c r="K130" t="s">
        <v>14</v>
      </c>
    </row>
    <row r="131" spans="1:11" x14ac:dyDescent="0.2">
      <c r="A131" t="s">
        <v>331</v>
      </c>
      <c r="B131" t="s">
        <v>332</v>
      </c>
      <c r="C131">
        <v>47586.77</v>
      </c>
      <c r="D131">
        <v>0</v>
      </c>
      <c r="E131">
        <v>7382.75</v>
      </c>
      <c r="F131">
        <v>39305.18</v>
      </c>
      <c r="G131">
        <v>54969.52</v>
      </c>
      <c r="H131">
        <v>94274.7</v>
      </c>
      <c r="I131">
        <v>2016</v>
      </c>
      <c r="K131" t="s">
        <v>14</v>
      </c>
    </row>
    <row r="132" spans="1:11" x14ac:dyDescent="0.2">
      <c r="A132" t="s">
        <v>1811</v>
      </c>
      <c r="B132" t="s">
        <v>674</v>
      </c>
      <c r="C132">
        <v>0</v>
      </c>
      <c r="D132">
        <v>0</v>
      </c>
      <c r="E132">
        <v>172.13</v>
      </c>
      <c r="F132">
        <v>0</v>
      </c>
      <c r="G132">
        <v>172.13</v>
      </c>
      <c r="H132">
        <v>172.13</v>
      </c>
      <c r="I132">
        <v>2016</v>
      </c>
      <c r="K132" t="s">
        <v>14</v>
      </c>
    </row>
    <row r="133" spans="1:11" x14ac:dyDescent="0.2">
      <c r="A133" t="s">
        <v>628</v>
      </c>
      <c r="B133" t="s">
        <v>30</v>
      </c>
      <c r="C133">
        <v>32034.400000000001</v>
      </c>
      <c r="D133">
        <v>0</v>
      </c>
      <c r="E133">
        <v>5718</v>
      </c>
      <c r="F133">
        <v>4749.2299999999996</v>
      </c>
      <c r="G133">
        <v>37752.400000000001</v>
      </c>
      <c r="H133">
        <v>42501.63</v>
      </c>
      <c r="I133">
        <v>2016</v>
      </c>
      <c r="K133" t="s">
        <v>14</v>
      </c>
    </row>
    <row r="134" spans="1:11" x14ac:dyDescent="0.2">
      <c r="A134" t="s">
        <v>1446</v>
      </c>
      <c r="B134" t="s">
        <v>947</v>
      </c>
      <c r="C134">
        <v>0</v>
      </c>
      <c r="D134">
        <v>0</v>
      </c>
      <c r="E134">
        <v>1980.01</v>
      </c>
      <c r="F134">
        <v>0</v>
      </c>
      <c r="G134">
        <v>1980.01</v>
      </c>
      <c r="H134">
        <v>1980.01</v>
      </c>
      <c r="I134">
        <v>2016</v>
      </c>
      <c r="K134" t="s">
        <v>14</v>
      </c>
    </row>
    <row r="135" spans="1:11" x14ac:dyDescent="0.2">
      <c r="A135" t="s">
        <v>1047</v>
      </c>
      <c r="B135" t="s">
        <v>273</v>
      </c>
      <c r="C135">
        <v>0</v>
      </c>
      <c r="D135">
        <v>0</v>
      </c>
      <c r="E135">
        <v>8083.78</v>
      </c>
      <c r="F135">
        <v>933.63</v>
      </c>
      <c r="G135">
        <v>8083.78</v>
      </c>
      <c r="H135">
        <v>9017.41</v>
      </c>
      <c r="I135">
        <v>2016</v>
      </c>
      <c r="K135" t="s">
        <v>14</v>
      </c>
    </row>
    <row r="136" spans="1:11" x14ac:dyDescent="0.2">
      <c r="A136" t="s">
        <v>1596</v>
      </c>
      <c r="B136" t="s">
        <v>947</v>
      </c>
      <c r="C136">
        <v>0</v>
      </c>
      <c r="D136">
        <v>0</v>
      </c>
      <c r="E136">
        <v>1128.1400000000001</v>
      </c>
      <c r="F136">
        <v>0</v>
      </c>
      <c r="G136">
        <v>1128.1400000000001</v>
      </c>
      <c r="H136">
        <v>1128.1400000000001</v>
      </c>
      <c r="I136">
        <v>2016</v>
      </c>
      <c r="K136" t="s">
        <v>14</v>
      </c>
    </row>
    <row r="137" spans="1:11" x14ac:dyDescent="0.2">
      <c r="A137" t="s">
        <v>1368</v>
      </c>
      <c r="B137" t="s">
        <v>947</v>
      </c>
      <c r="C137">
        <v>0</v>
      </c>
      <c r="D137">
        <v>0</v>
      </c>
      <c r="E137">
        <v>2638.13</v>
      </c>
      <c r="F137">
        <v>0</v>
      </c>
      <c r="G137">
        <v>2638.13</v>
      </c>
      <c r="H137">
        <v>2638.13</v>
      </c>
      <c r="I137">
        <v>2016</v>
      </c>
      <c r="K137" t="s">
        <v>14</v>
      </c>
    </row>
    <row r="138" spans="1:11" x14ac:dyDescent="0.2">
      <c r="A138" t="s">
        <v>1721</v>
      </c>
      <c r="B138" t="s">
        <v>947</v>
      </c>
      <c r="C138">
        <v>0</v>
      </c>
      <c r="D138">
        <v>0</v>
      </c>
      <c r="E138">
        <v>450</v>
      </c>
      <c r="F138">
        <v>0</v>
      </c>
      <c r="G138">
        <v>450</v>
      </c>
      <c r="H138">
        <v>450</v>
      </c>
      <c r="I138">
        <v>2016</v>
      </c>
      <c r="K138" t="s">
        <v>14</v>
      </c>
    </row>
    <row r="139" spans="1:11" x14ac:dyDescent="0.2">
      <c r="A139" t="s">
        <v>1403</v>
      </c>
      <c r="B139" t="s">
        <v>273</v>
      </c>
      <c r="C139">
        <v>0</v>
      </c>
      <c r="D139">
        <v>0</v>
      </c>
      <c r="E139">
        <v>2097.35</v>
      </c>
      <c r="F139">
        <v>222.4</v>
      </c>
      <c r="G139">
        <v>2097.35</v>
      </c>
      <c r="H139">
        <v>2319.75</v>
      </c>
      <c r="I139">
        <v>2016</v>
      </c>
      <c r="K139" t="s">
        <v>14</v>
      </c>
    </row>
    <row r="140" spans="1:11" x14ac:dyDescent="0.2">
      <c r="A140" t="s">
        <v>712</v>
      </c>
      <c r="B140" t="s">
        <v>713</v>
      </c>
      <c r="C140">
        <v>20555.78</v>
      </c>
      <c r="D140">
        <v>758.08</v>
      </c>
      <c r="E140">
        <v>3213</v>
      </c>
      <c r="F140">
        <v>7243.69</v>
      </c>
      <c r="G140">
        <v>24526.86</v>
      </c>
      <c r="H140">
        <v>31770.55</v>
      </c>
      <c r="I140">
        <v>2016</v>
      </c>
      <c r="K140" t="s">
        <v>14</v>
      </c>
    </row>
    <row r="141" spans="1:11" x14ac:dyDescent="0.2">
      <c r="A141" t="s">
        <v>200</v>
      </c>
      <c r="B141" t="s">
        <v>201</v>
      </c>
      <c r="C141">
        <v>75752.03</v>
      </c>
      <c r="D141">
        <v>1444.31</v>
      </c>
      <c r="E141">
        <v>9662.4500000000007</v>
      </c>
      <c r="F141">
        <v>36740.300000000003</v>
      </c>
      <c r="G141">
        <v>86858.79</v>
      </c>
      <c r="H141">
        <v>123599.09</v>
      </c>
      <c r="I141">
        <v>2016</v>
      </c>
      <c r="K141" t="s">
        <v>14</v>
      </c>
    </row>
    <row r="142" spans="1:11" x14ac:dyDescent="0.2">
      <c r="A142" t="s">
        <v>40</v>
      </c>
      <c r="B142" t="s">
        <v>28</v>
      </c>
      <c r="C142">
        <v>107385.05</v>
      </c>
      <c r="D142">
        <v>0</v>
      </c>
      <c r="E142">
        <v>19185.189999999999</v>
      </c>
      <c r="F142">
        <v>49757.279999999999</v>
      </c>
      <c r="G142">
        <v>126570.24000000001</v>
      </c>
      <c r="H142">
        <v>176327.52</v>
      </c>
      <c r="I142">
        <v>2016</v>
      </c>
      <c r="K142" t="s">
        <v>14</v>
      </c>
    </row>
    <row r="143" spans="1:11" x14ac:dyDescent="0.2">
      <c r="A143" t="s">
        <v>1262</v>
      </c>
      <c r="B143" t="s">
        <v>947</v>
      </c>
      <c r="C143">
        <v>0</v>
      </c>
      <c r="D143">
        <v>0</v>
      </c>
      <c r="E143">
        <v>3922.09</v>
      </c>
      <c r="F143">
        <v>0</v>
      </c>
      <c r="G143">
        <v>3922.09</v>
      </c>
      <c r="H143">
        <v>3922.09</v>
      </c>
      <c r="I143">
        <v>2016</v>
      </c>
      <c r="K143" t="s">
        <v>14</v>
      </c>
    </row>
    <row r="144" spans="1:11" x14ac:dyDescent="0.2">
      <c r="A144" t="s">
        <v>1731</v>
      </c>
      <c r="B144" t="s">
        <v>947</v>
      </c>
      <c r="C144">
        <v>0</v>
      </c>
      <c r="D144">
        <v>0</v>
      </c>
      <c r="E144">
        <v>417.13</v>
      </c>
      <c r="F144">
        <v>0</v>
      </c>
      <c r="G144">
        <v>417.13</v>
      </c>
      <c r="H144">
        <v>417.13</v>
      </c>
      <c r="I144">
        <v>2016</v>
      </c>
      <c r="K144" t="s">
        <v>14</v>
      </c>
    </row>
    <row r="145" spans="1:11" x14ac:dyDescent="0.2">
      <c r="A145" t="s">
        <v>471</v>
      </c>
      <c r="B145" t="s">
        <v>472</v>
      </c>
      <c r="C145">
        <v>45853.43</v>
      </c>
      <c r="D145">
        <v>0</v>
      </c>
      <c r="E145">
        <v>1677.06</v>
      </c>
      <c r="F145">
        <v>23032.560000000001</v>
      </c>
      <c r="G145">
        <v>47530.49</v>
      </c>
      <c r="H145">
        <v>70563.05</v>
      </c>
      <c r="I145">
        <v>2016</v>
      </c>
      <c r="K145" t="s">
        <v>14</v>
      </c>
    </row>
    <row r="146" spans="1:11" x14ac:dyDescent="0.2">
      <c r="A146" t="s">
        <v>1184</v>
      </c>
      <c r="B146" t="s">
        <v>947</v>
      </c>
      <c r="C146">
        <v>0</v>
      </c>
      <c r="D146">
        <v>0</v>
      </c>
      <c r="E146">
        <v>5046.63</v>
      </c>
      <c r="F146">
        <v>0</v>
      </c>
      <c r="G146">
        <v>5046.63</v>
      </c>
      <c r="H146">
        <v>5046.63</v>
      </c>
      <c r="I146">
        <v>2016</v>
      </c>
      <c r="K146" t="s">
        <v>14</v>
      </c>
    </row>
    <row r="147" spans="1:11" x14ac:dyDescent="0.2">
      <c r="A147" t="s">
        <v>1652</v>
      </c>
      <c r="B147" t="s">
        <v>674</v>
      </c>
      <c r="C147">
        <v>0</v>
      </c>
      <c r="D147">
        <v>0</v>
      </c>
      <c r="E147">
        <v>816</v>
      </c>
      <c r="F147">
        <v>0</v>
      </c>
      <c r="G147">
        <v>816</v>
      </c>
      <c r="H147">
        <v>816</v>
      </c>
      <c r="I147">
        <v>2016</v>
      </c>
      <c r="K147" t="s">
        <v>14</v>
      </c>
    </row>
    <row r="148" spans="1:11" x14ac:dyDescent="0.2">
      <c r="A148" t="s">
        <v>1326</v>
      </c>
      <c r="B148" t="s">
        <v>748</v>
      </c>
      <c r="C148">
        <v>2862.14</v>
      </c>
      <c r="D148">
        <v>0</v>
      </c>
      <c r="E148">
        <v>333.72</v>
      </c>
      <c r="F148">
        <v>0</v>
      </c>
      <c r="G148">
        <v>3195.86</v>
      </c>
      <c r="H148">
        <v>3195.86</v>
      </c>
      <c r="I148">
        <v>2016</v>
      </c>
      <c r="K148" t="s">
        <v>14</v>
      </c>
    </row>
    <row r="149" spans="1:11" x14ac:dyDescent="0.2">
      <c r="A149" t="s">
        <v>1636</v>
      </c>
      <c r="B149" t="s">
        <v>947</v>
      </c>
      <c r="C149">
        <v>0</v>
      </c>
      <c r="D149">
        <v>0</v>
      </c>
      <c r="E149">
        <v>902.25</v>
      </c>
      <c r="F149">
        <v>0</v>
      </c>
      <c r="G149">
        <v>902.25</v>
      </c>
      <c r="H149">
        <v>902.25</v>
      </c>
      <c r="I149">
        <v>2016</v>
      </c>
      <c r="K149" t="s">
        <v>14</v>
      </c>
    </row>
    <row r="150" spans="1:11" x14ac:dyDescent="0.2">
      <c r="A150" t="s">
        <v>1546</v>
      </c>
      <c r="B150" t="s">
        <v>947</v>
      </c>
      <c r="C150">
        <v>0</v>
      </c>
      <c r="D150">
        <v>0</v>
      </c>
      <c r="E150">
        <v>1393.26</v>
      </c>
      <c r="F150">
        <v>0</v>
      </c>
      <c r="G150">
        <v>1393.26</v>
      </c>
      <c r="H150">
        <v>1393.26</v>
      </c>
      <c r="I150">
        <v>2016</v>
      </c>
      <c r="K150" t="s">
        <v>14</v>
      </c>
    </row>
    <row r="151" spans="1:11" x14ac:dyDescent="0.2">
      <c r="A151" t="s">
        <v>1442</v>
      </c>
      <c r="B151" t="s">
        <v>947</v>
      </c>
      <c r="C151">
        <v>0</v>
      </c>
      <c r="D151">
        <v>0</v>
      </c>
      <c r="E151">
        <v>2005.95</v>
      </c>
      <c r="F151">
        <v>0</v>
      </c>
      <c r="G151">
        <v>2005.95</v>
      </c>
      <c r="H151">
        <v>2005.95</v>
      </c>
      <c r="I151">
        <v>2016</v>
      </c>
      <c r="K151" t="s">
        <v>14</v>
      </c>
    </row>
    <row r="152" spans="1:11" x14ac:dyDescent="0.2">
      <c r="A152" t="s">
        <v>227</v>
      </c>
      <c r="B152" t="s">
        <v>228</v>
      </c>
      <c r="C152">
        <v>75925.98</v>
      </c>
      <c r="D152">
        <v>0</v>
      </c>
      <c r="E152">
        <v>6376.7</v>
      </c>
      <c r="F152">
        <v>36378.14</v>
      </c>
      <c r="G152">
        <v>82302.679999999993</v>
      </c>
      <c r="H152">
        <v>118680.82</v>
      </c>
      <c r="I152">
        <v>2016</v>
      </c>
      <c r="K152" t="s">
        <v>14</v>
      </c>
    </row>
    <row r="153" spans="1:11" x14ac:dyDescent="0.2">
      <c r="A153" t="s">
        <v>1675</v>
      </c>
      <c r="B153" t="s">
        <v>947</v>
      </c>
      <c r="C153">
        <v>0</v>
      </c>
      <c r="D153">
        <v>0</v>
      </c>
      <c r="E153">
        <v>723.38</v>
      </c>
      <c r="F153">
        <v>0</v>
      </c>
      <c r="G153">
        <v>723.38</v>
      </c>
      <c r="H153">
        <v>723.38</v>
      </c>
      <c r="I153">
        <v>2016</v>
      </c>
      <c r="K153" t="s">
        <v>14</v>
      </c>
    </row>
    <row r="154" spans="1:11" x14ac:dyDescent="0.2">
      <c r="A154" t="s">
        <v>590</v>
      </c>
      <c r="B154" t="s">
        <v>273</v>
      </c>
      <c r="C154">
        <v>0</v>
      </c>
      <c r="D154">
        <v>0</v>
      </c>
      <c r="E154">
        <v>41691</v>
      </c>
      <c r="F154">
        <v>7098.44</v>
      </c>
      <c r="G154">
        <v>41691</v>
      </c>
      <c r="H154">
        <v>48789.440000000002</v>
      </c>
      <c r="I154">
        <v>2016</v>
      </c>
      <c r="K154" t="s">
        <v>14</v>
      </c>
    </row>
    <row r="155" spans="1:11" x14ac:dyDescent="0.2">
      <c r="A155" t="s">
        <v>440</v>
      </c>
      <c r="B155" t="s">
        <v>441</v>
      </c>
      <c r="C155">
        <v>48425.63</v>
      </c>
      <c r="D155">
        <v>209.55</v>
      </c>
      <c r="E155">
        <v>4782.41</v>
      </c>
      <c r="F155">
        <v>22217.86</v>
      </c>
      <c r="G155">
        <v>53417.59</v>
      </c>
      <c r="H155">
        <v>75635.45</v>
      </c>
      <c r="I155">
        <v>2016</v>
      </c>
      <c r="K155" t="s">
        <v>14</v>
      </c>
    </row>
    <row r="156" spans="1:11" x14ac:dyDescent="0.2">
      <c r="A156" t="s">
        <v>1533</v>
      </c>
      <c r="B156" t="s">
        <v>947</v>
      </c>
      <c r="C156">
        <v>0</v>
      </c>
      <c r="D156">
        <v>0</v>
      </c>
      <c r="E156">
        <v>1478.69</v>
      </c>
      <c r="F156">
        <v>0</v>
      </c>
      <c r="G156">
        <v>1478.69</v>
      </c>
      <c r="H156">
        <v>1478.69</v>
      </c>
      <c r="I156">
        <v>2016</v>
      </c>
      <c r="K156" t="s">
        <v>14</v>
      </c>
    </row>
    <row r="157" spans="1:11" x14ac:dyDescent="0.2">
      <c r="A157" t="s">
        <v>1377</v>
      </c>
      <c r="B157" t="s">
        <v>947</v>
      </c>
      <c r="C157">
        <v>0</v>
      </c>
      <c r="D157">
        <v>0</v>
      </c>
      <c r="E157">
        <v>2565</v>
      </c>
      <c r="F157">
        <v>0</v>
      </c>
      <c r="G157">
        <v>2565</v>
      </c>
      <c r="H157">
        <v>2565</v>
      </c>
      <c r="I157">
        <v>2016</v>
      </c>
      <c r="K157" t="s">
        <v>14</v>
      </c>
    </row>
    <row r="158" spans="1:11" x14ac:dyDescent="0.2">
      <c r="A158" t="s">
        <v>716</v>
      </c>
      <c r="B158" t="s">
        <v>273</v>
      </c>
      <c r="C158">
        <v>0</v>
      </c>
      <c r="D158">
        <v>0</v>
      </c>
      <c r="E158">
        <v>29616</v>
      </c>
      <c r="F158">
        <v>1592.8</v>
      </c>
      <c r="G158">
        <v>29616</v>
      </c>
      <c r="H158">
        <v>31208.799999999999</v>
      </c>
      <c r="I158">
        <v>2016</v>
      </c>
      <c r="K158" t="s">
        <v>14</v>
      </c>
    </row>
    <row r="159" spans="1:11" x14ac:dyDescent="0.2">
      <c r="A159" t="s">
        <v>367</v>
      </c>
      <c r="B159" t="s">
        <v>342</v>
      </c>
      <c r="C159">
        <v>52827.96</v>
      </c>
      <c r="D159">
        <v>0</v>
      </c>
      <c r="E159">
        <v>2226.33</v>
      </c>
      <c r="F159">
        <v>33915.67</v>
      </c>
      <c r="G159">
        <v>55054.29</v>
      </c>
      <c r="H159">
        <v>88969.96</v>
      </c>
      <c r="I159">
        <v>2016</v>
      </c>
      <c r="K159" t="s">
        <v>14</v>
      </c>
    </row>
    <row r="160" spans="1:11" x14ac:dyDescent="0.2">
      <c r="A160" t="s">
        <v>710</v>
      </c>
      <c r="B160" t="s">
        <v>273</v>
      </c>
      <c r="C160">
        <v>0</v>
      </c>
      <c r="D160">
        <v>0</v>
      </c>
      <c r="E160">
        <v>32036.07</v>
      </c>
      <c r="F160">
        <v>0</v>
      </c>
      <c r="G160">
        <v>32036.07</v>
      </c>
      <c r="H160">
        <v>32036.07</v>
      </c>
      <c r="I160">
        <v>2016</v>
      </c>
      <c r="K160" t="s">
        <v>14</v>
      </c>
    </row>
    <row r="161" spans="1:11" x14ac:dyDescent="0.2">
      <c r="A161" t="s">
        <v>153</v>
      </c>
      <c r="B161" t="s">
        <v>30</v>
      </c>
      <c r="C161">
        <v>84565.41</v>
      </c>
      <c r="D161">
        <v>0</v>
      </c>
      <c r="E161">
        <v>9929.0400000000009</v>
      </c>
      <c r="F161">
        <v>39787.53</v>
      </c>
      <c r="G161">
        <v>94494.45</v>
      </c>
      <c r="H161">
        <v>134281.98000000001</v>
      </c>
      <c r="I161">
        <v>2016</v>
      </c>
      <c r="K161" t="s">
        <v>14</v>
      </c>
    </row>
    <row r="162" spans="1:11" x14ac:dyDescent="0.2">
      <c r="A162" t="s">
        <v>1068</v>
      </c>
      <c r="B162" t="s">
        <v>674</v>
      </c>
      <c r="C162">
        <v>0</v>
      </c>
      <c r="D162">
        <v>0</v>
      </c>
      <c r="E162">
        <v>8209.48</v>
      </c>
      <c r="F162">
        <v>0</v>
      </c>
      <c r="G162">
        <v>8209.48</v>
      </c>
      <c r="H162">
        <v>8209.48</v>
      </c>
      <c r="I162">
        <v>2016</v>
      </c>
      <c r="K162" t="s">
        <v>14</v>
      </c>
    </row>
    <row r="163" spans="1:11" x14ac:dyDescent="0.2">
      <c r="A163" t="s">
        <v>42</v>
      </c>
      <c r="B163" t="s">
        <v>28</v>
      </c>
      <c r="C163">
        <v>102618.61</v>
      </c>
      <c r="D163">
        <v>0</v>
      </c>
      <c r="E163">
        <v>28244.400000000001</v>
      </c>
      <c r="F163">
        <v>43934.3</v>
      </c>
      <c r="G163">
        <v>130863.01</v>
      </c>
      <c r="H163">
        <v>174797.31</v>
      </c>
      <c r="I163">
        <v>2016</v>
      </c>
      <c r="K163" t="s">
        <v>14</v>
      </c>
    </row>
    <row r="164" spans="1:11" x14ac:dyDescent="0.2">
      <c r="A164" t="s">
        <v>1623</v>
      </c>
      <c r="B164" t="s">
        <v>947</v>
      </c>
      <c r="C164">
        <v>0</v>
      </c>
      <c r="D164">
        <v>0</v>
      </c>
      <c r="E164">
        <v>973.14</v>
      </c>
      <c r="F164">
        <v>0</v>
      </c>
      <c r="G164">
        <v>973.14</v>
      </c>
      <c r="H164">
        <v>973.14</v>
      </c>
      <c r="I164">
        <v>2016</v>
      </c>
      <c r="K164" t="s">
        <v>14</v>
      </c>
    </row>
    <row r="165" spans="1:11" x14ac:dyDescent="0.2">
      <c r="A165" t="s">
        <v>487</v>
      </c>
      <c r="B165" t="s">
        <v>439</v>
      </c>
      <c r="C165">
        <v>41637.800000000003</v>
      </c>
      <c r="D165">
        <v>0</v>
      </c>
      <c r="E165">
        <v>8343.02</v>
      </c>
      <c r="F165">
        <v>17833.09</v>
      </c>
      <c r="G165">
        <v>49980.82</v>
      </c>
      <c r="H165">
        <v>67813.91</v>
      </c>
      <c r="I165">
        <v>2016</v>
      </c>
      <c r="K165" t="s">
        <v>14</v>
      </c>
    </row>
    <row r="166" spans="1:11" x14ac:dyDescent="0.2">
      <c r="A166" t="s">
        <v>1257</v>
      </c>
      <c r="B166" t="s">
        <v>273</v>
      </c>
      <c r="C166">
        <v>0</v>
      </c>
      <c r="D166">
        <v>0</v>
      </c>
      <c r="E166">
        <v>3992.24</v>
      </c>
      <c r="F166">
        <v>0</v>
      </c>
      <c r="G166">
        <v>3992.24</v>
      </c>
      <c r="H166">
        <v>3992.24</v>
      </c>
      <c r="I166">
        <v>2016</v>
      </c>
      <c r="K166" t="s">
        <v>14</v>
      </c>
    </row>
    <row r="167" spans="1:11" x14ac:dyDescent="0.2">
      <c r="A167" t="s">
        <v>1464</v>
      </c>
      <c r="B167" t="s">
        <v>947</v>
      </c>
      <c r="C167">
        <v>0</v>
      </c>
      <c r="D167">
        <v>0</v>
      </c>
      <c r="E167">
        <v>1847.82</v>
      </c>
      <c r="F167">
        <v>0</v>
      </c>
      <c r="G167">
        <v>1847.82</v>
      </c>
      <c r="H167">
        <v>1847.82</v>
      </c>
      <c r="I167">
        <v>2016</v>
      </c>
      <c r="K167" t="s">
        <v>14</v>
      </c>
    </row>
    <row r="168" spans="1:11" x14ac:dyDescent="0.2">
      <c r="A168" t="s">
        <v>1276</v>
      </c>
      <c r="B168" t="s">
        <v>273</v>
      </c>
      <c r="C168">
        <v>0</v>
      </c>
      <c r="D168">
        <v>0</v>
      </c>
      <c r="E168">
        <v>3675</v>
      </c>
      <c r="F168">
        <v>0</v>
      </c>
      <c r="G168">
        <v>3675</v>
      </c>
      <c r="H168">
        <v>3675</v>
      </c>
      <c r="I168">
        <v>2016</v>
      </c>
      <c r="K168" t="s">
        <v>14</v>
      </c>
    </row>
    <row r="169" spans="1:11" x14ac:dyDescent="0.2">
      <c r="A169" t="s">
        <v>1261</v>
      </c>
      <c r="B169" t="s">
        <v>947</v>
      </c>
      <c r="C169">
        <v>0</v>
      </c>
      <c r="D169">
        <v>0</v>
      </c>
      <c r="E169">
        <v>3949.57</v>
      </c>
      <c r="F169">
        <v>0</v>
      </c>
      <c r="G169">
        <v>3949.57</v>
      </c>
      <c r="H169">
        <v>3949.57</v>
      </c>
      <c r="I169">
        <v>2016</v>
      </c>
      <c r="K169" t="s">
        <v>14</v>
      </c>
    </row>
    <row r="170" spans="1:11" x14ac:dyDescent="0.2">
      <c r="A170" t="s">
        <v>894</v>
      </c>
      <c r="B170" t="s">
        <v>273</v>
      </c>
      <c r="C170">
        <v>0</v>
      </c>
      <c r="D170">
        <v>0</v>
      </c>
      <c r="E170">
        <v>16904.8</v>
      </c>
      <c r="F170">
        <v>0</v>
      </c>
      <c r="G170">
        <v>16904.8</v>
      </c>
      <c r="H170">
        <v>16904.8</v>
      </c>
      <c r="I170">
        <v>2016</v>
      </c>
      <c r="K170" t="s">
        <v>14</v>
      </c>
    </row>
    <row r="171" spans="1:11" x14ac:dyDescent="0.2">
      <c r="A171" t="s">
        <v>1281</v>
      </c>
      <c r="B171" t="s">
        <v>947</v>
      </c>
      <c r="C171">
        <v>0</v>
      </c>
      <c r="D171">
        <v>0</v>
      </c>
      <c r="E171">
        <v>3604.14</v>
      </c>
      <c r="F171">
        <v>0</v>
      </c>
      <c r="G171">
        <v>3604.14</v>
      </c>
      <c r="H171">
        <v>3604.14</v>
      </c>
      <c r="I171">
        <v>2016</v>
      </c>
      <c r="K171" t="s">
        <v>14</v>
      </c>
    </row>
    <row r="172" spans="1:11" x14ac:dyDescent="0.2">
      <c r="A172" t="s">
        <v>528</v>
      </c>
      <c r="B172" t="s">
        <v>340</v>
      </c>
      <c r="C172">
        <v>43792.32</v>
      </c>
      <c r="D172">
        <v>0</v>
      </c>
      <c r="E172">
        <v>660.62</v>
      </c>
      <c r="F172">
        <v>16216.97</v>
      </c>
      <c r="G172">
        <v>44452.94</v>
      </c>
      <c r="H172">
        <v>60669.91</v>
      </c>
      <c r="I172">
        <v>2016</v>
      </c>
      <c r="K172" t="s">
        <v>14</v>
      </c>
    </row>
    <row r="173" spans="1:11" x14ac:dyDescent="0.2">
      <c r="A173" t="s">
        <v>1640</v>
      </c>
      <c r="B173" t="s">
        <v>947</v>
      </c>
      <c r="C173">
        <v>0</v>
      </c>
      <c r="D173">
        <v>0</v>
      </c>
      <c r="E173">
        <v>898.87</v>
      </c>
      <c r="F173">
        <v>0</v>
      </c>
      <c r="G173">
        <v>898.87</v>
      </c>
      <c r="H173">
        <v>898.87</v>
      </c>
      <c r="I173">
        <v>2016</v>
      </c>
      <c r="K173" t="s">
        <v>14</v>
      </c>
    </row>
    <row r="174" spans="1:11" x14ac:dyDescent="0.2">
      <c r="A174" t="s">
        <v>744</v>
      </c>
      <c r="B174" t="s">
        <v>273</v>
      </c>
      <c r="C174">
        <v>0</v>
      </c>
      <c r="D174">
        <v>0</v>
      </c>
      <c r="E174">
        <v>28744</v>
      </c>
      <c r="F174">
        <v>0</v>
      </c>
      <c r="G174">
        <v>28744</v>
      </c>
      <c r="H174">
        <v>28744</v>
      </c>
      <c r="I174">
        <v>2016</v>
      </c>
      <c r="K174" t="s">
        <v>14</v>
      </c>
    </row>
    <row r="175" spans="1:11" x14ac:dyDescent="0.2">
      <c r="A175" t="s">
        <v>1145</v>
      </c>
      <c r="B175" t="s">
        <v>273</v>
      </c>
      <c r="C175">
        <v>0</v>
      </c>
      <c r="D175">
        <v>0</v>
      </c>
      <c r="E175">
        <v>5774.4</v>
      </c>
      <c r="F175">
        <v>0</v>
      </c>
      <c r="G175">
        <v>5774.4</v>
      </c>
      <c r="H175">
        <v>5774.4</v>
      </c>
      <c r="I175">
        <v>2016</v>
      </c>
      <c r="K175" t="s">
        <v>14</v>
      </c>
    </row>
    <row r="176" spans="1:11" x14ac:dyDescent="0.2">
      <c r="A176" t="s">
        <v>1070</v>
      </c>
      <c r="B176" t="s">
        <v>342</v>
      </c>
      <c r="C176">
        <v>0</v>
      </c>
      <c r="D176">
        <v>0</v>
      </c>
      <c r="E176">
        <v>8167.45</v>
      </c>
      <c r="F176">
        <v>0</v>
      </c>
      <c r="G176">
        <v>8167.45</v>
      </c>
      <c r="H176">
        <v>8167.45</v>
      </c>
      <c r="I176">
        <v>2016</v>
      </c>
      <c r="K176" t="s">
        <v>14</v>
      </c>
    </row>
    <row r="177" spans="1:11" x14ac:dyDescent="0.2">
      <c r="A177" t="s">
        <v>85</v>
      </c>
      <c r="B177" t="s">
        <v>30</v>
      </c>
      <c r="C177">
        <v>67575.600000000006</v>
      </c>
      <c r="D177">
        <v>0</v>
      </c>
      <c r="E177">
        <v>47102.22</v>
      </c>
      <c r="F177">
        <v>41468.43</v>
      </c>
      <c r="G177">
        <v>114677.82</v>
      </c>
      <c r="H177">
        <v>156146.25</v>
      </c>
      <c r="I177">
        <v>2016</v>
      </c>
      <c r="K177" t="s">
        <v>14</v>
      </c>
    </row>
    <row r="178" spans="1:11" x14ac:dyDescent="0.2">
      <c r="A178" t="s">
        <v>330</v>
      </c>
      <c r="B178" t="s">
        <v>30</v>
      </c>
      <c r="C178">
        <v>69789.36</v>
      </c>
      <c r="D178">
        <v>0</v>
      </c>
      <c r="E178">
        <v>3489.51</v>
      </c>
      <c r="F178">
        <v>21377.75</v>
      </c>
      <c r="G178">
        <v>73278.87</v>
      </c>
      <c r="H178">
        <v>94656.62</v>
      </c>
      <c r="I178">
        <v>2016</v>
      </c>
      <c r="K178" t="s">
        <v>14</v>
      </c>
    </row>
    <row r="179" spans="1:11" x14ac:dyDescent="0.2">
      <c r="A179" t="s">
        <v>1428</v>
      </c>
      <c r="B179" t="s">
        <v>947</v>
      </c>
      <c r="C179">
        <v>0</v>
      </c>
      <c r="D179">
        <v>0</v>
      </c>
      <c r="E179">
        <v>2104.44</v>
      </c>
      <c r="F179">
        <v>0</v>
      </c>
      <c r="G179">
        <v>2104.44</v>
      </c>
      <c r="H179">
        <v>2104.44</v>
      </c>
      <c r="I179">
        <v>2016</v>
      </c>
      <c r="K179" t="s">
        <v>14</v>
      </c>
    </row>
    <row r="180" spans="1:11" x14ac:dyDescent="0.2">
      <c r="A180" t="s">
        <v>800</v>
      </c>
      <c r="B180" t="s">
        <v>273</v>
      </c>
      <c r="C180">
        <v>0</v>
      </c>
      <c r="D180">
        <v>0</v>
      </c>
      <c r="E180">
        <v>23588.22</v>
      </c>
      <c r="F180">
        <v>0</v>
      </c>
      <c r="G180">
        <v>23588.22</v>
      </c>
      <c r="H180">
        <v>23588.22</v>
      </c>
      <c r="I180">
        <v>2016</v>
      </c>
      <c r="K180" t="s">
        <v>14</v>
      </c>
    </row>
    <row r="181" spans="1:11" x14ac:dyDescent="0.2">
      <c r="A181" t="s">
        <v>629</v>
      </c>
      <c r="B181" t="s">
        <v>273</v>
      </c>
      <c r="C181">
        <v>0</v>
      </c>
      <c r="D181">
        <v>0</v>
      </c>
      <c r="E181">
        <v>29616</v>
      </c>
      <c r="F181">
        <v>12829.06</v>
      </c>
      <c r="G181">
        <v>29616</v>
      </c>
      <c r="H181">
        <v>42445.06</v>
      </c>
      <c r="I181">
        <v>2016</v>
      </c>
      <c r="K181" t="s">
        <v>14</v>
      </c>
    </row>
    <row r="182" spans="1:11" x14ac:dyDescent="0.2">
      <c r="A182" t="s">
        <v>1309</v>
      </c>
      <c r="B182" t="s">
        <v>273</v>
      </c>
      <c r="C182">
        <v>0</v>
      </c>
      <c r="D182">
        <v>0</v>
      </c>
      <c r="E182">
        <v>2960.15</v>
      </c>
      <c r="F182">
        <v>365.09</v>
      </c>
      <c r="G182">
        <v>2960.15</v>
      </c>
      <c r="H182">
        <v>3325.24</v>
      </c>
      <c r="I182">
        <v>2016</v>
      </c>
      <c r="K182" t="s">
        <v>14</v>
      </c>
    </row>
    <row r="183" spans="1:11" x14ac:dyDescent="0.2">
      <c r="A183" t="s">
        <v>349</v>
      </c>
      <c r="B183" t="s">
        <v>350</v>
      </c>
      <c r="C183">
        <v>55201.75</v>
      </c>
      <c r="D183">
        <v>0</v>
      </c>
      <c r="E183">
        <v>2584.4699999999998</v>
      </c>
      <c r="F183">
        <v>34065.65</v>
      </c>
      <c r="G183">
        <v>57786.22</v>
      </c>
      <c r="H183">
        <v>91851.87</v>
      </c>
      <c r="I183">
        <v>2016</v>
      </c>
      <c r="K183" t="s">
        <v>14</v>
      </c>
    </row>
    <row r="184" spans="1:11" x14ac:dyDescent="0.2">
      <c r="A184" t="s">
        <v>630</v>
      </c>
      <c r="B184" t="s">
        <v>273</v>
      </c>
      <c r="C184">
        <v>0</v>
      </c>
      <c r="D184">
        <v>0</v>
      </c>
      <c r="E184">
        <v>38741.4</v>
      </c>
      <c r="F184">
        <v>3686.7</v>
      </c>
      <c r="G184">
        <v>38741.4</v>
      </c>
      <c r="H184">
        <v>42428.1</v>
      </c>
      <c r="I184">
        <v>2016</v>
      </c>
      <c r="K184" t="s">
        <v>14</v>
      </c>
    </row>
    <row r="185" spans="1:11" x14ac:dyDescent="0.2">
      <c r="A185" t="s">
        <v>1695</v>
      </c>
      <c r="B185" t="s">
        <v>947</v>
      </c>
      <c r="C185">
        <v>0</v>
      </c>
      <c r="D185">
        <v>0</v>
      </c>
      <c r="E185">
        <v>596.25</v>
      </c>
      <c r="F185">
        <v>0</v>
      </c>
      <c r="G185">
        <v>596.25</v>
      </c>
      <c r="H185">
        <v>596.25</v>
      </c>
      <c r="I185">
        <v>2016</v>
      </c>
      <c r="K185" t="s">
        <v>14</v>
      </c>
    </row>
    <row r="186" spans="1:11" x14ac:dyDescent="0.2">
      <c r="A186" t="s">
        <v>866</v>
      </c>
      <c r="B186" t="s">
        <v>273</v>
      </c>
      <c r="C186">
        <v>0</v>
      </c>
      <c r="D186">
        <v>0</v>
      </c>
      <c r="E186">
        <v>16389</v>
      </c>
      <c r="F186">
        <v>1849.56</v>
      </c>
      <c r="G186">
        <v>16389</v>
      </c>
      <c r="H186">
        <v>18238.560000000001</v>
      </c>
      <c r="I186">
        <v>2016</v>
      </c>
      <c r="K186" t="s">
        <v>14</v>
      </c>
    </row>
    <row r="187" spans="1:11" x14ac:dyDescent="0.2">
      <c r="A187" t="s">
        <v>931</v>
      </c>
      <c r="B187" t="s">
        <v>273</v>
      </c>
      <c r="C187">
        <v>0</v>
      </c>
      <c r="D187">
        <v>0</v>
      </c>
      <c r="E187">
        <v>14110</v>
      </c>
      <c r="F187">
        <v>0</v>
      </c>
      <c r="G187">
        <v>14110</v>
      </c>
      <c r="H187">
        <v>14110</v>
      </c>
      <c r="I187">
        <v>2016</v>
      </c>
      <c r="K187" t="s">
        <v>14</v>
      </c>
    </row>
    <row r="188" spans="1:11" x14ac:dyDescent="0.2">
      <c r="A188" t="s">
        <v>1558</v>
      </c>
      <c r="B188" t="s">
        <v>947</v>
      </c>
      <c r="C188">
        <v>0</v>
      </c>
      <c r="D188">
        <v>0</v>
      </c>
      <c r="E188">
        <v>1328.75</v>
      </c>
      <c r="F188">
        <v>0</v>
      </c>
      <c r="G188">
        <v>1328.75</v>
      </c>
      <c r="H188">
        <v>1328.75</v>
      </c>
      <c r="I188">
        <v>2016</v>
      </c>
      <c r="K188" t="s">
        <v>14</v>
      </c>
    </row>
    <row r="189" spans="1:11" x14ac:dyDescent="0.2">
      <c r="A189" t="s">
        <v>1322</v>
      </c>
      <c r="B189" t="s">
        <v>947</v>
      </c>
      <c r="C189">
        <v>0</v>
      </c>
      <c r="D189">
        <v>0</v>
      </c>
      <c r="E189">
        <v>3225.64</v>
      </c>
      <c r="F189">
        <v>0</v>
      </c>
      <c r="G189">
        <v>3225.64</v>
      </c>
      <c r="H189">
        <v>3225.64</v>
      </c>
      <c r="I189">
        <v>2016</v>
      </c>
      <c r="K189" t="s">
        <v>14</v>
      </c>
    </row>
    <row r="190" spans="1:11" x14ac:dyDescent="0.2">
      <c r="A190" t="s">
        <v>41</v>
      </c>
      <c r="B190" t="s">
        <v>30</v>
      </c>
      <c r="C190">
        <v>100437</v>
      </c>
      <c r="D190">
        <v>0</v>
      </c>
      <c r="E190">
        <v>31723.97</v>
      </c>
      <c r="F190">
        <v>44028.87</v>
      </c>
      <c r="G190">
        <v>132160.97</v>
      </c>
      <c r="H190">
        <v>176189.84</v>
      </c>
      <c r="I190">
        <v>2016</v>
      </c>
      <c r="K190" t="s">
        <v>14</v>
      </c>
    </row>
    <row r="191" spans="1:11" x14ac:dyDescent="0.2">
      <c r="A191" t="s">
        <v>627</v>
      </c>
      <c r="B191" t="s">
        <v>273</v>
      </c>
      <c r="C191">
        <v>0</v>
      </c>
      <c r="D191">
        <v>0</v>
      </c>
      <c r="E191">
        <v>28325.4</v>
      </c>
      <c r="F191">
        <v>14383.1</v>
      </c>
      <c r="G191">
        <v>28325.4</v>
      </c>
      <c r="H191">
        <v>42708.5</v>
      </c>
      <c r="I191">
        <v>2016</v>
      </c>
      <c r="K191" t="s">
        <v>14</v>
      </c>
    </row>
    <row r="192" spans="1:11" x14ac:dyDescent="0.2">
      <c r="A192" t="s">
        <v>1248</v>
      </c>
      <c r="B192" t="s">
        <v>947</v>
      </c>
      <c r="C192">
        <v>0</v>
      </c>
      <c r="D192">
        <v>0</v>
      </c>
      <c r="E192">
        <v>4143.51</v>
      </c>
      <c r="F192">
        <v>0</v>
      </c>
      <c r="G192">
        <v>4143.51</v>
      </c>
      <c r="H192">
        <v>4143.51</v>
      </c>
      <c r="I192">
        <v>2016</v>
      </c>
      <c r="K192" t="s">
        <v>14</v>
      </c>
    </row>
    <row r="193" spans="1:11" x14ac:dyDescent="0.2">
      <c r="A193" t="s">
        <v>1701</v>
      </c>
      <c r="B193" t="s">
        <v>947</v>
      </c>
      <c r="C193">
        <v>0</v>
      </c>
      <c r="D193">
        <v>0</v>
      </c>
      <c r="E193">
        <v>555.75</v>
      </c>
      <c r="F193">
        <v>0</v>
      </c>
      <c r="G193">
        <v>555.75</v>
      </c>
      <c r="H193">
        <v>555.75</v>
      </c>
      <c r="I193">
        <v>2016</v>
      </c>
      <c r="K193" t="s">
        <v>14</v>
      </c>
    </row>
    <row r="194" spans="1:11" x14ac:dyDescent="0.2">
      <c r="A194" t="s">
        <v>705</v>
      </c>
      <c r="B194" t="s">
        <v>30</v>
      </c>
      <c r="C194">
        <v>26094</v>
      </c>
      <c r="D194">
        <v>0</v>
      </c>
      <c r="E194">
        <v>2950</v>
      </c>
      <c r="F194">
        <v>3282.64</v>
      </c>
      <c r="G194">
        <v>29044</v>
      </c>
      <c r="H194">
        <v>32326.639999999999</v>
      </c>
      <c r="I194">
        <v>2016</v>
      </c>
      <c r="K194" t="s">
        <v>14</v>
      </c>
    </row>
    <row r="195" spans="1:11" x14ac:dyDescent="0.2">
      <c r="A195" t="s">
        <v>1709</v>
      </c>
      <c r="B195" t="s">
        <v>947</v>
      </c>
      <c r="C195">
        <v>0</v>
      </c>
      <c r="D195">
        <v>0</v>
      </c>
      <c r="E195">
        <v>497.25</v>
      </c>
      <c r="F195">
        <v>0</v>
      </c>
      <c r="G195">
        <v>497.25</v>
      </c>
      <c r="H195">
        <v>497.25</v>
      </c>
      <c r="I195">
        <v>2016</v>
      </c>
      <c r="K195" t="s">
        <v>14</v>
      </c>
    </row>
    <row r="196" spans="1:11" x14ac:dyDescent="0.2">
      <c r="A196" t="s">
        <v>1140</v>
      </c>
      <c r="B196" t="s">
        <v>947</v>
      </c>
      <c r="C196">
        <v>0</v>
      </c>
      <c r="D196">
        <v>0</v>
      </c>
      <c r="E196">
        <v>5897.63</v>
      </c>
      <c r="F196">
        <v>0</v>
      </c>
      <c r="G196">
        <v>5897.63</v>
      </c>
      <c r="H196">
        <v>5897.63</v>
      </c>
      <c r="I196">
        <v>2016</v>
      </c>
      <c r="K196" t="s">
        <v>14</v>
      </c>
    </row>
    <row r="197" spans="1:11" x14ac:dyDescent="0.2">
      <c r="A197" t="s">
        <v>1314</v>
      </c>
      <c r="B197" t="s">
        <v>674</v>
      </c>
      <c r="C197">
        <v>0</v>
      </c>
      <c r="D197">
        <v>0</v>
      </c>
      <c r="E197">
        <v>3303.4</v>
      </c>
      <c r="F197">
        <v>0</v>
      </c>
      <c r="G197">
        <v>3303.4</v>
      </c>
      <c r="H197">
        <v>3303.4</v>
      </c>
      <c r="I197">
        <v>2016</v>
      </c>
      <c r="K197" t="s">
        <v>14</v>
      </c>
    </row>
    <row r="198" spans="1:11" x14ac:dyDescent="0.2">
      <c r="A198" t="s">
        <v>1450</v>
      </c>
      <c r="B198" t="s">
        <v>273</v>
      </c>
      <c r="C198">
        <v>0</v>
      </c>
      <c r="D198">
        <v>0</v>
      </c>
      <c r="E198">
        <v>1747.4</v>
      </c>
      <c r="F198">
        <v>175.97</v>
      </c>
      <c r="G198">
        <v>1747.4</v>
      </c>
      <c r="H198">
        <v>1923.37</v>
      </c>
      <c r="I198">
        <v>2016</v>
      </c>
      <c r="K198" t="s">
        <v>14</v>
      </c>
    </row>
    <row r="199" spans="1:11" x14ac:dyDescent="0.2">
      <c r="A199" t="s">
        <v>1532</v>
      </c>
      <c r="B199" t="s">
        <v>1373</v>
      </c>
      <c r="C199">
        <v>0</v>
      </c>
      <c r="D199">
        <v>0</v>
      </c>
      <c r="E199">
        <v>1389.38</v>
      </c>
      <c r="F199">
        <v>93.7</v>
      </c>
      <c r="G199">
        <v>1389.38</v>
      </c>
      <c r="H199">
        <v>1483.08</v>
      </c>
      <c r="I199">
        <v>2016</v>
      </c>
      <c r="K199" t="s">
        <v>14</v>
      </c>
    </row>
    <row r="200" spans="1:11" x14ac:dyDescent="0.2">
      <c r="A200" t="s">
        <v>543</v>
      </c>
      <c r="B200" t="s">
        <v>340</v>
      </c>
      <c r="C200">
        <v>46650.84</v>
      </c>
      <c r="D200">
        <v>879.12</v>
      </c>
      <c r="E200">
        <v>4037.95</v>
      </c>
      <c r="F200">
        <v>6939.82</v>
      </c>
      <c r="G200">
        <v>51567.91</v>
      </c>
      <c r="H200">
        <v>58507.73</v>
      </c>
      <c r="I200">
        <v>2016</v>
      </c>
      <c r="K200" t="s">
        <v>14</v>
      </c>
    </row>
    <row r="201" spans="1:11" x14ac:dyDescent="0.2">
      <c r="A201" t="s">
        <v>1122</v>
      </c>
      <c r="B201" t="s">
        <v>947</v>
      </c>
      <c r="C201">
        <v>0</v>
      </c>
      <c r="D201">
        <v>0</v>
      </c>
      <c r="E201">
        <v>6422.75</v>
      </c>
      <c r="F201">
        <v>0</v>
      </c>
      <c r="G201">
        <v>6422.75</v>
      </c>
      <c r="H201">
        <v>6422.75</v>
      </c>
      <c r="I201">
        <v>2016</v>
      </c>
      <c r="K201" t="s">
        <v>14</v>
      </c>
    </row>
    <row r="202" spans="1:11" x14ac:dyDescent="0.2">
      <c r="A202" t="s">
        <v>1408</v>
      </c>
      <c r="B202" t="s">
        <v>1334</v>
      </c>
      <c r="C202">
        <v>0</v>
      </c>
      <c r="D202">
        <v>0</v>
      </c>
      <c r="E202">
        <v>2278.13</v>
      </c>
      <c r="F202">
        <v>0</v>
      </c>
      <c r="G202">
        <v>2278.13</v>
      </c>
      <c r="H202">
        <v>2278.13</v>
      </c>
      <c r="I202">
        <v>2016</v>
      </c>
      <c r="K202" t="s">
        <v>14</v>
      </c>
    </row>
    <row r="203" spans="1:11" x14ac:dyDescent="0.2">
      <c r="A203" t="s">
        <v>139</v>
      </c>
      <c r="B203" t="s">
        <v>30</v>
      </c>
      <c r="C203">
        <v>94062.8</v>
      </c>
      <c r="D203">
        <v>0</v>
      </c>
      <c r="E203">
        <v>6471.4</v>
      </c>
      <c r="F203">
        <v>36757.699999999997</v>
      </c>
      <c r="G203">
        <v>100534.2</v>
      </c>
      <c r="H203">
        <v>137291.9</v>
      </c>
      <c r="I203">
        <v>2016</v>
      </c>
      <c r="K203" t="s">
        <v>14</v>
      </c>
    </row>
    <row r="204" spans="1:11" x14ac:dyDescent="0.2">
      <c r="A204" t="s">
        <v>57</v>
      </c>
      <c r="B204" t="s">
        <v>30</v>
      </c>
      <c r="C204">
        <v>99075.01</v>
      </c>
      <c r="D204">
        <v>0</v>
      </c>
      <c r="E204">
        <v>21800.81</v>
      </c>
      <c r="F204">
        <v>45482.19</v>
      </c>
      <c r="G204">
        <v>120875.81</v>
      </c>
      <c r="H204">
        <v>166358</v>
      </c>
      <c r="I204">
        <v>2016</v>
      </c>
      <c r="K204" t="s">
        <v>14</v>
      </c>
    </row>
    <row r="205" spans="1:11" x14ac:dyDescent="0.2">
      <c r="A205" t="s">
        <v>1766</v>
      </c>
      <c r="B205" t="s">
        <v>947</v>
      </c>
      <c r="C205">
        <v>0</v>
      </c>
      <c r="D205">
        <v>0</v>
      </c>
      <c r="E205">
        <v>302.88</v>
      </c>
      <c r="F205">
        <v>0</v>
      </c>
      <c r="G205">
        <v>302.88</v>
      </c>
      <c r="H205">
        <v>302.88</v>
      </c>
      <c r="I205">
        <v>2016</v>
      </c>
      <c r="K205" t="s">
        <v>14</v>
      </c>
    </row>
    <row r="206" spans="1:11" x14ac:dyDescent="0.2">
      <c r="A206" t="s">
        <v>1553</v>
      </c>
      <c r="B206" t="s">
        <v>947</v>
      </c>
      <c r="C206">
        <v>0</v>
      </c>
      <c r="D206">
        <v>0</v>
      </c>
      <c r="E206">
        <v>1350</v>
      </c>
      <c r="F206">
        <v>0</v>
      </c>
      <c r="G206">
        <v>1350</v>
      </c>
      <c r="H206">
        <v>1350</v>
      </c>
      <c r="I206">
        <v>2016</v>
      </c>
      <c r="K206" t="s">
        <v>14</v>
      </c>
    </row>
    <row r="207" spans="1:11" x14ac:dyDescent="0.2">
      <c r="A207" t="s">
        <v>783</v>
      </c>
      <c r="B207" t="s">
        <v>273</v>
      </c>
      <c r="C207">
        <v>0</v>
      </c>
      <c r="D207">
        <v>0</v>
      </c>
      <c r="E207">
        <v>16079.25</v>
      </c>
      <c r="F207">
        <v>9337.0499999999993</v>
      </c>
      <c r="G207">
        <v>16079.25</v>
      </c>
      <c r="H207">
        <v>25416.3</v>
      </c>
      <c r="I207">
        <v>2016</v>
      </c>
      <c r="K207" t="s">
        <v>14</v>
      </c>
    </row>
    <row r="208" spans="1:11" x14ac:dyDescent="0.2">
      <c r="A208" t="s">
        <v>1395</v>
      </c>
      <c r="B208" t="s">
        <v>947</v>
      </c>
      <c r="C208">
        <v>0</v>
      </c>
      <c r="D208">
        <v>0</v>
      </c>
      <c r="E208">
        <v>2422.0700000000002</v>
      </c>
      <c r="F208">
        <v>0</v>
      </c>
      <c r="G208">
        <v>2422.0700000000002</v>
      </c>
      <c r="H208">
        <v>2422.0700000000002</v>
      </c>
      <c r="I208">
        <v>2016</v>
      </c>
      <c r="K208" t="s">
        <v>14</v>
      </c>
    </row>
    <row r="209" spans="1:11" x14ac:dyDescent="0.2">
      <c r="A209" t="s">
        <v>1181</v>
      </c>
      <c r="B209" t="s">
        <v>947</v>
      </c>
      <c r="C209">
        <v>0</v>
      </c>
      <c r="D209">
        <v>0</v>
      </c>
      <c r="E209">
        <v>5104.9399999999996</v>
      </c>
      <c r="F209">
        <v>0</v>
      </c>
      <c r="G209">
        <v>5104.9399999999996</v>
      </c>
      <c r="H209">
        <v>5104.9399999999996</v>
      </c>
      <c r="I209">
        <v>2016</v>
      </c>
      <c r="K209" t="s">
        <v>14</v>
      </c>
    </row>
    <row r="210" spans="1:11" x14ac:dyDescent="0.2">
      <c r="A210" t="s">
        <v>376</v>
      </c>
      <c r="B210" t="s">
        <v>30</v>
      </c>
      <c r="C210">
        <v>66050</v>
      </c>
      <c r="D210">
        <v>0</v>
      </c>
      <c r="E210">
        <v>2956.89</v>
      </c>
      <c r="F210">
        <v>18307.93</v>
      </c>
      <c r="G210">
        <v>69006.89</v>
      </c>
      <c r="H210">
        <v>87314.82</v>
      </c>
      <c r="I210">
        <v>2016</v>
      </c>
      <c r="K210" t="s">
        <v>14</v>
      </c>
    </row>
    <row r="211" spans="1:11" x14ac:dyDescent="0.2">
      <c r="A211" t="s">
        <v>1567</v>
      </c>
      <c r="B211" t="s">
        <v>947</v>
      </c>
      <c r="C211">
        <v>0</v>
      </c>
      <c r="D211">
        <v>0</v>
      </c>
      <c r="E211">
        <v>1305</v>
      </c>
      <c r="F211">
        <v>0</v>
      </c>
      <c r="G211">
        <v>1305</v>
      </c>
      <c r="H211">
        <v>1305</v>
      </c>
      <c r="I211">
        <v>2016</v>
      </c>
      <c r="K211" t="s">
        <v>14</v>
      </c>
    </row>
    <row r="212" spans="1:11" x14ac:dyDescent="0.2">
      <c r="A212" t="s">
        <v>1160</v>
      </c>
      <c r="B212" t="s">
        <v>947</v>
      </c>
      <c r="C212">
        <v>0</v>
      </c>
      <c r="D212">
        <v>0</v>
      </c>
      <c r="E212">
        <v>5403.75</v>
      </c>
      <c r="F212">
        <v>0</v>
      </c>
      <c r="G212">
        <v>5403.75</v>
      </c>
      <c r="H212">
        <v>5403.75</v>
      </c>
      <c r="I212">
        <v>2016</v>
      </c>
      <c r="K212" t="s">
        <v>14</v>
      </c>
    </row>
    <row r="213" spans="1:11" x14ac:dyDescent="0.2">
      <c r="A213" t="s">
        <v>1089</v>
      </c>
      <c r="B213" t="s">
        <v>421</v>
      </c>
      <c r="C213">
        <v>7213.76</v>
      </c>
      <c r="D213">
        <v>0</v>
      </c>
      <c r="E213">
        <v>386.32</v>
      </c>
      <c r="F213">
        <v>0</v>
      </c>
      <c r="G213">
        <v>7600.08</v>
      </c>
      <c r="H213">
        <v>7600.08</v>
      </c>
      <c r="I213">
        <v>2016</v>
      </c>
      <c r="K213" t="s">
        <v>14</v>
      </c>
    </row>
    <row r="214" spans="1:11" x14ac:dyDescent="0.2">
      <c r="A214" t="s">
        <v>1063</v>
      </c>
      <c r="B214" t="s">
        <v>947</v>
      </c>
      <c r="C214">
        <v>0</v>
      </c>
      <c r="D214">
        <v>0</v>
      </c>
      <c r="E214">
        <v>8398.6299999999992</v>
      </c>
      <c r="F214">
        <v>0</v>
      </c>
      <c r="G214">
        <v>8398.6299999999992</v>
      </c>
      <c r="H214">
        <v>8398.6299999999992</v>
      </c>
      <c r="I214">
        <v>2016</v>
      </c>
      <c r="K214" t="s">
        <v>14</v>
      </c>
    </row>
    <row r="215" spans="1:11" x14ac:dyDescent="0.2">
      <c r="A215" t="s">
        <v>1639</v>
      </c>
      <c r="B215" t="s">
        <v>947</v>
      </c>
      <c r="C215">
        <v>0</v>
      </c>
      <c r="D215">
        <v>0</v>
      </c>
      <c r="E215">
        <v>898.88</v>
      </c>
      <c r="F215">
        <v>0</v>
      </c>
      <c r="G215">
        <v>898.88</v>
      </c>
      <c r="H215">
        <v>898.88</v>
      </c>
      <c r="I215">
        <v>2016</v>
      </c>
      <c r="K215" t="s">
        <v>14</v>
      </c>
    </row>
    <row r="216" spans="1:11" x14ac:dyDescent="0.2">
      <c r="A216" t="s">
        <v>1413</v>
      </c>
      <c r="B216" t="s">
        <v>947</v>
      </c>
      <c r="C216">
        <v>0</v>
      </c>
      <c r="D216">
        <v>0</v>
      </c>
      <c r="E216">
        <v>2216.2600000000002</v>
      </c>
      <c r="F216">
        <v>0</v>
      </c>
      <c r="G216">
        <v>2216.2600000000002</v>
      </c>
      <c r="H216">
        <v>2216.2600000000002</v>
      </c>
      <c r="I216">
        <v>2016</v>
      </c>
      <c r="K216" t="s">
        <v>14</v>
      </c>
    </row>
    <row r="217" spans="1:11" x14ac:dyDescent="0.2">
      <c r="A217" t="s">
        <v>1661</v>
      </c>
      <c r="B217" t="s">
        <v>947</v>
      </c>
      <c r="C217">
        <v>0</v>
      </c>
      <c r="D217">
        <v>0</v>
      </c>
      <c r="E217">
        <v>787.31</v>
      </c>
      <c r="F217">
        <v>0</v>
      </c>
      <c r="G217">
        <v>787.31</v>
      </c>
      <c r="H217">
        <v>787.31</v>
      </c>
      <c r="I217">
        <v>2016</v>
      </c>
      <c r="K217" t="s">
        <v>14</v>
      </c>
    </row>
    <row r="218" spans="1:11" x14ac:dyDescent="0.2">
      <c r="A218" t="s">
        <v>1277</v>
      </c>
      <c r="B218" t="s">
        <v>947</v>
      </c>
      <c r="C218">
        <v>0</v>
      </c>
      <c r="D218">
        <v>0</v>
      </c>
      <c r="E218">
        <v>3674.76</v>
      </c>
      <c r="F218">
        <v>0</v>
      </c>
      <c r="G218">
        <v>3674.76</v>
      </c>
      <c r="H218">
        <v>3674.76</v>
      </c>
      <c r="I218">
        <v>2016</v>
      </c>
      <c r="K218" t="s">
        <v>14</v>
      </c>
    </row>
    <row r="219" spans="1:11" x14ac:dyDescent="0.2">
      <c r="A219" t="s">
        <v>1279</v>
      </c>
      <c r="B219" t="s">
        <v>947</v>
      </c>
      <c r="C219">
        <v>0</v>
      </c>
      <c r="D219">
        <v>0</v>
      </c>
      <c r="E219">
        <v>3650.56</v>
      </c>
      <c r="F219">
        <v>0</v>
      </c>
      <c r="G219">
        <v>3650.56</v>
      </c>
      <c r="H219">
        <v>3650.56</v>
      </c>
      <c r="I219">
        <v>2016</v>
      </c>
      <c r="K219" t="s">
        <v>14</v>
      </c>
    </row>
    <row r="220" spans="1:11" x14ac:dyDescent="0.2">
      <c r="A220" t="s">
        <v>1569</v>
      </c>
      <c r="B220" t="s">
        <v>947</v>
      </c>
      <c r="C220">
        <v>0</v>
      </c>
      <c r="D220">
        <v>0</v>
      </c>
      <c r="E220">
        <v>1294.1300000000001</v>
      </c>
      <c r="F220">
        <v>0</v>
      </c>
      <c r="G220">
        <v>1294.1300000000001</v>
      </c>
      <c r="H220">
        <v>1294.1300000000001</v>
      </c>
      <c r="I220">
        <v>2016</v>
      </c>
      <c r="K220" t="s">
        <v>14</v>
      </c>
    </row>
    <row r="221" spans="1:11" x14ac:dyDescent="0.2">
      <c r="A221" t="s">
        <v>68</v>
      </c>
      <c r="B221" t="s">
        <v>69</v>
      </c>
      <c r="C221">
        <v>89288.8</v>
      </c>
      <c r="D221">
        <v>0</v>
      </c>
      <c r="E221">
        <v>22898.55</v>
      </c>
      <c r="F221">
        <v>48040.31</v>
      </c>
      <c r="G221">
        <v>112187.35</v>
      </c>
      <c r="H221">
        <v>160227.66</v>
      </c>
      <c r="I221">
        <v>2016</v>
      </c>
      <c r="K221" t="s">
        <v>14</v>
      </c>
    </row>
    <row r="222" spans="1:11" x14ac:dyDescent="0.2">
      <c r="A222" t="s">
        <v>1631</v>
      </c>
      <c r="B222" t="s">
        <v>674</v>
      </c>
      <c r="C222">
        <v>0</v>
      </c>
      <c r="D222">
        <v>114.02</v>
      </c>
      <c r="E222">
        <v>822.5</v>
      </c>
      <c r="F222">
        <v>0</v>
      </c>
      <c r="G222">
        <v>936.52</v>
      </c>
      <c r="H222">
        <v>936.52</v>
      </c>
      <c r="I222">
        <v>2016</v>
      </c>
      <c r="K222" t="s">
        <v>14</v>
      </c>
    </row>
    <row r="223" spans="1:11" x14ac:dyDescent="0.2">
      <c r="A223" t="s">
        <v>1318</v>
      </c>
      <c r="B223" t="s">
        <v>947</v>
      </c>
      <c r="C223">
        <v>0</v>
      </c>
      <c r="D223">
        <v>0</v>
      </c>
      <c r="E223">
        <v>3259.83</v>
      </c>
      <c r="F223">
        <v>0</v>
      </c>
      <c r="G223">
        <v>3259.83</v>
      </c>
      <c r="H223">
        <v>3259.83</v>
      </c>
      <c r="I223">
        <v>2016</v>
      </c>
      <c r="K223" t="s">
        <v>14</v>
      </c>
    </row>
    <row r="224" spans="1:11" x14ac:dyDescent="0.2">
      <c r="A224" t="s">
        <v>1412</v>
      </c>
      <c r="B224" t="s">
        <v>947</v>
      </c>
      <c r="C224">
        <v>0</v>
      </c>
      <c r="D224">
        <v>0</v>
      </c>
      <c r="E224">
        <v>2230.3200000000002</v>
      </c>
      <c r="F224">
        <v>0</v>
      </c>
      <c r="G224">
        <v>2230.3200000000002</v>
      </c>
      <c r="H224">
        <v>2230.3200000000002</v>
      </c>
      <c r="I224">
        <v>2016</v>
      </c>
      <c r="K224" t="s">
        <v>14</v>
      </c>
    </row>
    <row r="225" spans="1:11" x14ac:dyDescent="0.2">
      <c r="A225" t="s">
        <v>1308</v>
      </c>
      <c r="B225" t="s">
        <v>947</v>
      </c>
      <c r="C225">
        <v>0</v>
      </c>
      <c r="D225">
        <v>0</v>
      </c>
      <c r="E225">
        <v>3330.02</v>
      </c>
      <c r="F225">
        <v>0</v>
      </c>
      <c r="G225">
        <v>3330.02</v>
      </c>
      <c r="H225">
        <v>3330.02</v>
      </c>
      <c r="I225">
        <v>2016</v>
      </c>
      <c r="K225" t="s">
        <v>14</v>
      </c>
    </row>
    <row r="226" spans="1:11" x14ac:dyDescent="0.2">
      <c r="A226" t="s">
        <v>1549</v>
      </c>
      <c r="B226" t="s">
        <v>947</v>
      </c>
      <c r="C226">
        <v>0</v>
      </c>
      <c r="D226">
        <v>0</v>
      </c>
      <c r="E226">
        <v>1366.88</v>
      </c>
      <c r="F226">
        <v>0</v>
      </c>
      <c r="G226">
        <v>1366.88</v>
      </c>
      <c r="H226">
        <v>1366.88</v>
      </c>
      <c r="I226">
        <v>2016</v>
      </c>
      <c r="K226" t="s">
        <v>14</v>
      </c>
    </row>
    <row r="227" spans="1:11" x14ac:dyDescent="0.2">
      <c r="A227" t="s">
        <v>1841</v>
      </c>
      <c r="B227" t="s">
        <v>674</v>
      </c>
      <c r="C227">
        <v>0</v>
      </c>
      <c r="D227">
        <v>0</v>
      </c>
      <c r="E227">
        <v>90.25</v>
      </c>
      <c r="F227">
        <v>0</v>
      </c>
      <c r="G227">
        <v>90.25</v>
      </c>
      <c r="H227">
        <v>90.25</v>
      </c>
      <c r="I227">
        <v>2016</v>
      </c>
      <c r="K227" t="s">
        <v>14</v>
      </c>
    </row>
    <row r="228" spans="1:11" x14ac:dyDescent="0.2">
      <c r="A228" t="s">
        <v>394</v>
      </c>
      <c r="B228" t="s">
        <v>294</v>
      </c>
      <c r="C228">
        <v>63957.17</v>
      </c>
      <c r="D228">
        <v>0</v>
      </c>
      <c r="E228">
        <v>5087.3100000000004</v>
      </c>
      <c r="F228">
        <v>15563.54</v>
      </c>
      <c r="G228">
        <v>69044.479999999996</v>
      </c>
      <c r="H228">
        <v>84608.02</v>
      </c>
      <c r="I228">
        <v>2016</v>
      </c>
      <c r="K228" t="s">
        <v>14</v>
      </c>
    </row>
    <row r="229" spans="1:11" x14ac:dyDescent="0.2">
      <c r="A229" t="s">
        <v>1700</v>
      </c>
      <c r="B229" t="s">
        <v>674</v>
      </c>
      <c r="C229">
        <v>0</v>
      </c>
      <c r="D229">
        <v>0</v>
      </c>
      <c r="E229">
        <v>567.38</v>
      </c>
      <c r="F229">
        <v>0</v>
      </c>
      <c r="G229">
        <v>567.38</v>
      </c>
      <c r="H229">
        <v>567.38</v>
      </c>
      <c r="I229">
        <v>2016</v>
      </c>
      <c r="K229" t="s">
        <v>14</v>
      </c>
    </row>
    <row r="230" spans="1:11" x14ac:dyDescent="0.2">
      <c r="A230" t="s">
        <v>396</v>
      </c>
      <c r="B230" t="s">
        <v>358</v>
      </c>
      <c r="C230">
        <v>42250.22</v>
      </c>
      <c r="D230">
        <v>0</v>
      </c>
      <c r="E230">
        <v>4525.5200000000004</v>
      </c>
      <c r="F230">
        <v>37797.660000000003</v>
      </c>
      <c r="G230">
        <v>46775.74</v>
      </c>
      <c r="H230">
        <v>84573.4</v>
      </c>
      <c r="I230">
        <v>2016</v>
      </c>
      <c r="K230" t="s">
        <v>14</v>
      </c>
    </row>
    <row r="231" spans="1:11" x14ac:dyDescent="0.2">
      <c r="A231" t="s">
        <v>1389</v>
      </c>
      <c r="B231" t="s">
        <v>947</v>
      </c>
      <c r="C231">
        <v>0</v>
      </c>
      <c r="D231">
        <v>0</v>
      </c>
      <c r="E231">
        <v>2508.75</v>
      </c>
      <c r="F231">
        <v>0</v>
      </c>
      <c r="G231">
        <v>2508.75</v>
      </c>
      <c r="H231">
        <v>2508.75</v>
      </c>
      <c r="I231">
        <v>2016</v>
      </c>
      <c r="K231" t="s">
        <v>14</v>
      </c>
    </row>
    <row r="232" spans="1:11" x14ac:dyDescent="0.2">
      <c r="A232" t="s">
        <v>657</v>
      </c>
      <c r="B232" t="s">
        <v>273</v>
      </c>
      <c r="C232">
        <v>0</v>
      </c>
      <c r="D232">
        <v>0</v>
      </c>
      <c r="E232">
        <v>25660</v>
      </c>
      <c r="F232">
        <v>11905.29</v>
      </c>
      <c r="G232">
        <v>25660</v>
      </c>
      <c r="H232">
        <v>37565.29</v>
      </c>
      <c r="I232">
        <v>2016</v>
      </c>
      <c r="K232" t="s">
        <v>14</v>
      </c>
    </row>
    <row r="233" spans="1:11" x14ac:dyDescent="0.2">
      <c r="A233" t="s">
        <v>752</v>
      </c>
      <c r="B233" t="s">
        <v>342</v>
      </c>
      <c r="C233">
        <v>16918.150000000001</v>
      </c>
      <c r="D233">
        <v>0</v>
      </c>
      <c r="E233">
        <v>8675.5400000000009</v>
      </c>
      <c r="F233">
        <v>2395.1999999999998</v>
      </c>
      <c r="G233">
        <v>25593.69</v>
      </c>
      <c r="H233">
        <v>27988.89</v>
      </c>
      <c r="I233">
        <v>2016</v>
      </c>
      <c r="K233" t="s">
        <v>14</v>
      </c>
    </row>
    <row r="234" spans="1:11" x14ac:dyDescent="0.2">
      <c r="A234" t="s">
        <v>854</v>
      </c>
      <c r="B234" t="s">
        <v>273</v>
      </c>
      <c r="C234">
        <v>0</v>
      </c>
      <c r="D234">
        <v>0</v>
      </c>
      <c r="E234">
        <v>19182</v>
      </c>
      <c r="F234">
        <v>0</v>
      </c>
      <c r="G234">
        <v>19182</v>
      </c>
      <c r="H234">
        <v>19182</v>
      </c>
      <c r="I234">
        <v>2016</v>
      </c>
      <c r="K234" t="s">
        <v>14</v>
      </c>
    </row>
    <row r="235" spans="1:11" x14ac:dyDescent="0.2">
      <c r="A235" t="s">
        <v>384</v>
      </c>
      <c r="B235" t="s">
        <v>210</v>
      </c>
      <c r="C235">
        <v>61973.86</v>
      </c>
      <c r="D235">
        <v>0</v>
      </c>
      <c r="E235">
        <v>3545.36</v>
      </c>
      <c r="F235">
        <v>20623.5</v>
      </c>
      <c r="G235">
        <v>65519.22</v>
      </c>
      <c r="H235">
        <v>86142.720000000001</v>
      </c>
      <c r="I235">
        <v>2016</v>
      </c>
      <c r="K235" t="s">
        <v>14</v>
      </c>
    </row>
    <row r="236" spans="1:11" x14ac:dyDescent="0.2">
      <c r="A236" t="s">
        <v>29</v>
      </c>
      <c r="B236" t="s">
        <v>30</v>
      </c>
      <c r="C236">
        <v>95067</v>
      </c>
      <c r="D236">
        <v>0</v>
      </c>
      <c r="E236">
        <v>42491.8</v>
      </c>
      <c r="F236">
        <v>50898.19</v>
      </c>
      <c r="G236">
        <v>137558.79999999999</v>
      </c>
      <c r="H236">
        <v>188456.99</v>
      </c>
      <c r="I236">
        <v>2016</v>
      </c>
      <c r="K236" t="s">
        <v>14</v>
      </c>
    </row>
    <row r="237" spans="1:11" x14ac:dyDescent="0.2">
      <c r="A237" t="s">
        <v>1855</v>
      </c>
      <c r="B237" t="s">
        <v>273</v>
      </c>
      <c r="C237">
        <v>0</v>
      </c>
      <c r="D237">
        <v>0</v>
      </c>
      <c r="E237">
        <v>10.55</v>
      </c>
      <c r="F237">
        <v>0</v>
      </c>
      <c r="G237">
        <v>10.55</v>
      </c>
      <c r="H237">
        <v>10.55</v>
      </c>
      <c r="I237">
        <v>2016</v>
      </c>
      <c r="K237" t="s">
        <v>14</v>
      </c>
    </row>
    <row r="238" spans="1:11" x14ac:dyDescent="0.2">
      <c r="A238" t="s">
        <v>1616</v>
      </c>
      <c r="B238" t="s">
        <v>947</v>
      </c>
      <c r="C238">
        <v>0</v>
      </c>
      <c r="D238">
        <v>0</v>
      </c>
      <c r="E238">
        <v>1015.5</v>
      </c>
      <c r="F238">
        <v>0</v>
      </c>
      <c r="G238">
        <v>1015.5</v>
      </c>
      <c r="H238">
        <v>1015.5</v>
      </c>
      <c r="I238">
        <v>2016</v>
      </c>
      <c r="K238" t="s">
        <v>14</v>
      </c>
    </row>
    <row r="239" spans="1:11" x14ac:dyDescent="0.2">
      <c r="A239" t="s">
        <v>1104</v>
      </c>
      <c r="B239" t="s">
        <v>273</v>
      </c>
      <c r="C239">
        <v>0</v>
      </c>
      <c r="D239">
        <v>0</v>
      </c>
      <c r="E239">
        <v>6268.45</v>
      </c>
      <c r="F239">
        <v>742.56</v>
      </c>
      <c r="G239">
        <v>6268.45</v>
      </c>
      <c r="H239">
        <v>7011.01</v>
      </c>
      <c r="I239">
        <v>2016</v>
      </c>
      <c r="K239" t="s">
        <v>14</v>
      </c>
    </row>
    <row r="240" spans="1:11" x14ac:dyDescent="0.2">
      <c r="A240" t="s">
        <v>1851</v>
      </c>
      <c r="B240" t="s">
        <v>947</v>
      </c>
      <c r="C240">
        <v>0</v>
      </c>
      <c r="D240">
        <v>0</v>
      </c>
      <c r="E240">
        <v>46.13</v>
      </c>
      <c r="F240">
        <v>0</v>
      </c>
      <c r="G240">
        <v>46.13</v>
      </c>
      <c r="H240">
        <v>46.13</v>
      </c>
      <c r="I240">
        <v>2016</v>
      </c>
      <c r="K240" t="s">
        <v>14</v>
      </c>
    </row>
    <row r="241" spans="1:11" x14ac:dyDescent="0.2">
      <c r="A241" t="s">
        <v>870</v>
      </c>
      <c r="B241" t="s">
        <v>273</v>
      </c>
      <c r="C241">
        <v>0</v>
      </c>
      <c r="D241">
        <v>0</v>
      </c>
      <c r="E241">
        <v>16148.4</v>
      </c>
      <c r="F241">
        <v>1865.3</v>
      </c>
      <c r="G241">
        <v>16148.4</v>
      </c>
      <c r="H241">
        <v>18013.7</v>
      </c>
      <c r="I241">
        <v>2016</v>
      </c>
      <c r="K241" t="s">
        <v>14</v>
      </c>
    </row>
    <row r="242" spans="1:11" x14ac:dyDescent="0.2">
      <c r="A242" t="s">
        <v>860</v>
      </c>
      <c r="B242" t="s">
        <v>273</v>
      </c>
      <c r="C242">
        <v>0</v>
      </c>
      <c r="D242">
        <v>0</v>
      </c>
      <c r="E242">
        <v>16905</v>
      </c>
      <c r="F242">
        <v>1955.99</v>
      </c>
      <c r="G242">
        <v>16905</v>
      </c>
      <c r="H242">
        <v>18860.990000000002</v>
      </c>
      <c r="I242">
        <v>2016</v>
      </c>
      <c r="K242" t="s">
        <v>14</v>
      </c>
    </row>
    <row r="243" spans="1:11" x14ac:dyDescent="0.2">
      <c r="A243" t="s">
        <v>420</v>
      </c>
      <c r="B243" t="s">
        <v>421</v>
      </c>
      <c r="C243">
        <v>49766.73</v>
      </c>
      <c r="D243">
        <v>0</v>
      </c>
      <c r="E243">
        <v>8849.4699999999993</v>
      </c>
      <c r="F243">
        <v>21987.96</v>
      </c>
      <c r="G243">
        <v>58616.2</v>
      </c>
      <c r="H243">
        <v>80604.160000000003</v>
      </c>
      <c r="I243">
        <v>2016</v>
      </c>
      <c r="K243" t="s">
        <v>14</v>
      </c>
    </row>
    <row r="244" spans="1:11" x14ac:dyDescent="0.2">
      <c r="A244" t="s">
        <v>115</v>
      </c>
      <c r="B244" t="s">
        <v>30</v>
      </c>
      <c r="C244">
        <v>91054.2</v>
      </c>
      <c r="D244">
        <v>0</v>
      </c>
      <c r="E244">
        <v>15949.82</v>
      </c>
      <c r="F244">
        <v>41204.54</v>
      </c>
      <c r="G244">
        <v>107004.02</v>
      </c>
      <c r="H244">
        <v>148208.56</v>
      </c>
      <c r="I244">
        <v>2016</v>
      </c>
      <c r="K244" t="s">
        <v>14</v>
      </c>
    </row>
    <row r="245" spans="1:11" x14ac:dyDescent="0.2">
      <c r="A245" t="s">
        <v>766</v>
      </c>
      <c r="B245" t="s">
        <v>273</v>
      </c>
      <c r="C245">
        <v>0</v>
      </c>
      <c r="D245">
        <v>0</v>
      </c>
      <c r="E245">
        <v>26462</v>
      </c>
      <c r="F245">
        <v>0</v>
      </c>
      <c r="G245">
        <v>26462</v>
      </c>
      <c r="H245">
        <v>26462</v>
      </c>
      <c r="I245">
        <v>2016</v>
      </c>
      <c r="K245" t="s">
        <v>14</v>
      </c>
    </row>
    <row r="246" spans="1:11" x14ac:dyDescent="0.2">
      <c r="A246" t="s">
        <v>1081</v>
      </c>
      <c r="B246" t="s">
        <v>947</v>
      </c>
      <c r="C246">
        <v>0</v>
      </c>
      <c r="D246">
        <v>0</v>
      </c>
      <c r="E246">
        <v>7905.03</v>
      </c>
      <c r="F246">
        <v>0</v>
      </c>
      <c r="G246">
        <v>7905.03</v>
      </c>
      <c r="H246">
        <v>7905.03</v>
      </c>
      <c r="I246">
        <v>2016</v>
      </c>
      <c r="K246" t="s">
        <v>14</v>
      </c>
    </row>
    <row r="247" spans="1:11" x14ac:dyDescent="0.2">
      <c r="A247" t="s">
        <v>1825</v>
      </c>
      <c r="B247" t="s">
        <v>947</v>
      </c>
      <c r="C247">
        <v>0</v>
      </c>
      <c r="D247">
        <v>0</v>
      </c>
      <c r="E247">
        <v>127.5</v>
      </c>
      <c r="F247">
        <v>0</v>
      </c>
      <c r="G247">
        <v>127.5</v>
      </c>
      <c r="H247">
        <v>127.5</v>
      </c>
      <c r="I247">
        <v>2016</v>
      </c>
      <c r="K247" t="s">
        <v>14</v>
      </c>
    </row>
    <row r="248" spans="1:11" x14ac:dyDescent="0.2">
      <c r="A248" t="s">
        <v>1301</v>
      </c>
      <c r="B248" t="s">
        <v>273</v>
      </c>
      <c r="C248">
        <v>0</v>
      </c>
      <c r="D248">
        <v>0</v>
      </c>
      <c r="E248">
        <v>3376</v>
      </c>
      <c r="F248">
        <v>0</v>
      </c>
      <c r="G248">
        <v>3376</v>
      </c>
      <c r="H248">
        <v>3376</v>
      </c>
      <c r="I248">
        <v>2016</v>
      </c>
      <c r="K248" t="s">
        <v>14</v>
      </c>
    </row>
    <row r="249" spans="1:11" x14ac:dyDescent="0.2">
      <c r="A249" t="s">
        <v>213</v>
      </c>
      <c r="B249" t="s">
        <v>214</v>
      </c>
      <c r="C249">
        <v>87389</v>
      </c>
      <c r="D249">
        <v>0</v>
      </c>
      <c r="E249">
        <v>11095.22</v>
      </c>
      <c r="F249">
        <v>22060.14</v>
      </c>
      <c r="G249">
        <v>98484.22</v>
      </c>
      <c r="H249">
        <v>120544.36</v>
      </c>
      <c r="I249">
        <v>2016</v>
      </c>
      <c r="K249" t="s">
        <v>14</v>
      </c>
    </row>
    <row r="250" spans="1:11" x14ac:dyDescent="0.2">
      <c r="A250" t="s">
        <v>170</v>
      </c>
      <c r="B250" t="s">
        <v>171</v>
      </c>
      <c r="C250">
        <v>87280.5</v>
      </c>
      <c r="D250">
        <v>0</v>
      </c>
      <c r="E250">
        <v>3129.32</v>
      </c>
      <c r="F250">
        <v>40135.4</v>
      </c>
      <c r="G250">
        <v>90409.82</v>
      </c>
      <c r="H250">
        <v>130545.22</v>
      </c>
      <c r="I250">
        <v>2016</v>
      </c>
      <c r="K250" t="s">
        <v>14</v>
      </c>
    </row>
    <row r="251" spans="1:11" x14ac:dyDescent="0.2">
      <c r="A251" t="s">
        <v>1091</v>
      </c>
      <c r="B251" t="s">
        <v>947</v>
      </c>
      <c r="C251">
        <v>0</v>
      </c>
      <c r="D251">
        <v>0</v>
      </c>
      <c r="E251">
        <v>7521.32</v>
      </c>
      <c r="F251">
        <v>0</v>
      </c>
      <c r="G251">
        <v>7521.32</v>
      </c>
      <c r="H251">
        <v>7521.32</v>
      </c>
      <c r="I251">
        <v>2016</v>
      </c>
      <c r="K251" t="s">
        <v>14</v>
      </c>
    </row>
    <row r="252" spans="1:11" x14ac:dyDescent="0.2">
      <c r="A252" t="s">
        <v>682</v>
      </c>
      <c r="B252" t="s">
        <v>674</v>
      </c>
      <c r="C252">
        <v>0</v>
      </c>
      <c r="D252">
        <v>347.68</v>
      </c>
      <c r="E252">
        <v>33978.300000000003</v>
      </c>
      <c r="F252">
        <v>0</v>
      </c>
      <c r="G252">
        <v>34325.980000000003</v>
      </c>
      <c r="H252">
        <v>34325.980000000003</v>
      </c>
      <c r="I252">
        <v>2016</v>
      </c>
      <c r="K252" t="s">
        <v>14</v>
      </c>
    </row>
    <row r="253" spans="1:11" x14ac:dyDescent="0.2">
      <c r="A253" t="s">
        <v>368</v>
      </c>
      <c r="B253" t="s">
        <v>283</v>
      </c>
      <c r="C253">
        <v>56415.34</v>
      </c>
      <c r="D253">
        <v>1331.87</v>
      </c>
      <c r="E253">
        <v>2038.47</v>
      </c>
      <c r="F253">
        <v>28917.24</v>
      </c>
      <c r="G253">
        <v>59785.68</v>
      </c>
      <c r="H253">
        <v>88702.92</v>
      </c>
      <c r="I253">
        <v>2016</v>
      </c>
      <c r="K253" t="s">
        <v>14</v>
      </c>
    </row>
    <row r="254" spans="1:11" x14ac:dyDescent="0.2">
      <c r="A254" t="s">
        <v>863</v>
      </c>
      <c r="B254" t="s">
        <v>273</v>
      </c>
      <c r="C254">
        <v>0</v>
      </c>
      <c r="D254">
        <v>0</v>
      </c>
      <c r="E254">
        <v>16787.55</v>
      </c>
      <c r="F254">
        <v>1700.43</v>
      </c>
      <c r="G254">
        <v>16787.55</v>
      </c>
      <c r="H254">
        <v>18487.98</v>
      </c>
      <c r="I254">
        <v>2016</v>
      </c>
      <c r="K254" t="s">
        <v>14</v>
      </c>
    </row>
    <row r="255" spans="1:11" x14ac:dyDescent="0.2">
      <c r="A255" t="s">
        <v>1797</v>
      </c>
      <c r="B255" t="s">
        <v>947</v>
      </c>
      <c r="C255">
        <v>0</v>
      </c>
      <c r="D255">
        <v>0</v>
      </c>
      <c r="E255">
        <v>219.38</v>
      </c>
      <c r="F255">
        <v>0</v>
      </c>
      <c r="G255">
        <v>219.38</v>
      </c>
      <c r="H255">
        <v>219.38</v>
      </c>
      <c r="I255">
        <v>2016</v>
      </c>
      <c r="K255" t="s">
        <v>14</v>
      </c>
    </row>
    <row r="256" spans="1:11" x14ac:dyDescent="0.2">
      <c r="A256" t="s">
        <v>1060</v>
      </c>
      <c r="B256" t="s">
        <v>273</v>
      </c>
      <c r="C256">
        <v>0</v>
      </c>
      <c r="D256">
        <v>0</v>
      </c>
      <c r="E256">
        <v>8583.6</v>
      </c>
      <c r="F256">
        <v>0</v>
      </c>
      <c r="G256">
        <v>8583.6</v>
      </c>
      <c r="H256">
        <v>8583.6</v>
      </c>
      <c r="I256">
        <v>2016</v>
      </c>
      <c r="K256" t="s">
        <v>14</v>
      </c>
    </row>
    <row r="257" spans="1:11" x14ac:dyDescent="0.2">
      <c r="A257" t="s">
        <v>1227</v>
      </c>
      <c r="B257" t="s">
        <v>273</v>
      </c>
      <c r="C257">
        <v>0</v>
      </c>
      <c r="D257">
        <v>0</v>
      </c>
      <c r="E257">
        <v>4532.2</v>
      </c>
      <c r="F257">
        <v>0</v>
      </c>
      <c r="G257">
        <v>4532.2</v>
      </c>
      <c r="H257">
        <v>4532.2</v>
      </c>
      <c r="I257">
        <v>2016</v>
      </c>
      <c r="K257" t="s">
        <v>14</v>
      </c>
    </row>
    <row r="258" spans="1:11" x14ac:dyDescent="0.2">
      <c r="A258" t="s">
        <v>509</v>
      </c>
      <c r="B258" t="s">
        <v>439</v>
      </c>
      <c r="C258">
        <v>42972.15</v>
      </c>
      <c r="D258">
        <v>0</v>
      </c>
      <c r="E258">
        <v>3380.51</v>
      </c>
      <c r="F258">
        <v>16819.04</v>
      </c>
      <c r="G258">
        <v>46352.66</v>
      </c>
      <c r="H258">
        <v>63171.7</v>
      </c>
      <c r="I258">
        <v>2016</v>
      </c>
      <c r="K258" t="s">
        <v>14</v>
      </c>
    </row>
    <row r="259" spans="1:11" x14ac:dyDescent="0.2">
      <c r="A259" t="s">
        <v>1405</v>
      </c>
      <c r="B259" t="s">
        <v>947</v>
      </c>
      <c r="C259">
        <v>0</v>
      </c>
      <c r="D259">
        <v>0</v>
      </c>
      <c r="E259">
        <v>2315.89</v>
      </c>
      <c r="F259">
        <v>0</v>
      </c>
      <c r="G259">
        <v>2315.89</v>
      </c>
      <c r="H259">
        <v>2315.89</v>
      </c>
      <c r="I259">
        <v>2016</v>
      </c>
      <c r="K259" t="s">
        <v>14</v>
      </c>
    </row>
    <row r="260" spans="1:11" x14ac:dyDescent="0.2">
      <c r="A260" t="s">
        <v>1126</v>
      </c>
      <c r="B260" t="s">
        <v>674</v>
      </c>
      <c r="C260">
        <v>0</v>
      </c>
      <c r="D260">
        <v>230.18</v>
      </c>
      <c r="E260">
        <v>6046.76</v>
      </c>
      <c r="F260">
        <v>0</v>
      </c>
      <c r="G260">
        <v>6276.94</v>
      </c>
      <c r="H260">
        <v>6276.94</v>
      </c>
      <c r="I260">
        <v>2016</v>
      </c>
      <c r="K260" t="s">
        <v>14</v>
      </c>
    </row>
    <row r="261" spans="1:11" x14ac:dyDescent="0.2">
      <c r="A261" t="s">
        <v>1372</v>
      </c>
      <c r="B261" t="s">
        <v>1373</v>
      </c>
      <c r="C261">
        <v>0</v>
      </c>
      <c r="D261">
        <v>0</v>
      </c>
      <c r="E261">
        <v>2586.38</v>
      </c>
      <c r="F261">
        <v>0</v>
      </c>
      <c r="G261">
        <v>2586.38</v>
      </c>
      <c r="H261">
        <v>2586.38</v>
      </c>
      <c r="I261">
        <v>2016</v>
      </c>
      <c r="K261" t="s">
        <v>14</v>
      </c>
    </row>
    <row r="262" spans="1:11" x14ac:dyDescent="0.2">
      <c r="A262" t="s">
        <v>555</v>
      </c>
      <c r="B262" t="s">
        <v>273</v>
      </c>
      <c r="C262">
        <v>0</v>
      </c>
      <c r="D262">
        <v>0</v>
      </c>
      <c r="E262">
        <v>46006.55</v>
      </c>
      <c r="F262">
        <v>10221.86</v>
      </c>
      <c r="G262">
        <v>46006.55</v>
      </c>
      <c r="H262">
        <v>56228.41</v>
      </c>
      <c r="I262">
        <v>2016</v>
      </c>
      <c r="K262" t="s">
        <v>14</v>
      </c>
    </row>
    <row r="263" spans="1:11" x14ac:dyDescent="0.2">
      <c r="A263" t="s">
        <v>676</v>
      </c>
      <c r="B263" t="s">
        <v>273</v>
      </c>
      <c r="C263">
        <v>0</v>
      </c>
      <c r="D263">
        <v>0</v>
      </c>
      <c r="E263">
        <v>35113.85</v>
      </c>
      <c r="F263">
        <v>0</v>
      </c>
      <c r="G263">
        <v>35113.85</v>
      </c>
      <c r="H263">
        <v>35113.85</v>
      </c>
      <c r="I263">
        <v>2016</v>
      </c>
      <c r="K263" t="s">
        <v>14</v>
      </c>
    </row>
    <row r="264" spans="1:11" x14ac:dyDescent="0.2">
      <c r="A264" t="s">
        <v>1345</v>
      </c>
      <c r="B264" t="s">
        <v>273</v>
      </c>
      <c r="C264">
        <v>0</v>
      </c>
      <c r="D264">
        <v>0</v>
      </c>
      <c r="E264">
        <v>2624</v>
      </c>
      <c r="F264">
        <v>281.56</v>
      </c>
      <c r="G264">
        <v>2624</v>
      </c>
      <c r="H264">
        <v>2905.56</v>
      </c>
      <c r="I264">
        <v>2016</v>
      </c>
      <c r="K264" t="s">
        <v>14</v>
      </c>
    </row>
    <row r="265" spans="1:11" x14ac:dyDescent="0.2">
      <c r="A265" t="s">
        <v>742</v>
      </c>
      <c r="B265" t="s">
        <v>273</v>
      </c>
      <c r="C265">
        <v>0</v>
      </c>
      <c r="D265">
        <v>0</v>
      </c>
      <c r="E265">
        <v>28775</v>
      </c>
      <c r="F265">
        <v>0</v>
      </c>
      <c r="G265">
        <v>28775</v>
      </c>
      <c r="H265">
        <v>28775</v>
      </c>
      <c r="I265">
        <v>2016</v>
      </c>
      <c r="K265" t="s">
        <v>14</v>
      </c>
    </row>
    <row r="266" spans="1:11" x14ac:dyDescent="0.2">
      <c r="A266" t="s">
        <v>1096</v>
      </c>
      <c r="B266" t="s">
        <v>273</v>
      </c>
      <c r="C266">
        <v>0</v>
      </c>
      <c r="D266">
        <v>0</v>
      </c>
      <c r="E266">
        <v>6704</v>
      </c>
      <c r="F266">
        <v>719.34</v>
      </c>
      <c r="G266">
        <v>6704</v>
      </c>
      <c r="H266">
        <v>7423.34</v>
      </c>
      <c r="I266">
        <v>2016</v>
      </c>
      <c r="K266" t="s">
        <v>14</v>
      </c>
    </row>
    <row r="267" spans="1:11" x14ac:dyDescent="0.2">
      <c r="A267" t="s">
        <v>1319</v>
      </c>
      <c r="B267" t="s">
        <v>273</v>
      </c>
      <c r="C267">
        <v>0</v>
      </c>
      <c r="D267">
        <v>0</v>
      </c>
      <c r="E267">
        <v>3258.24</v>
      </c>
      <c r="F267">
        <v>0</v>
      </c>
      <c r="G267">
        <v>3258.24</v>
      </c>
      <c r="H267">
        <v>3258.24</v>
      </c>
      <c r="I267">
        <v>2016</v>
      </c>
      <c r="K267" t="s">
        <v>14</v>
      </c>
    </row>
    <row r="268" spans="1:11" x14ac:dyDescent="0.2">
      <c r="A268" t="s">
        <v>1172</v>
      </c>
      <c r="B268" t="s">
        <v>674</v>
      </c>
      <c r="C268">
        <v>0</v>
      </c>
      <c r="D268">
        <v>189.56</v>
      </c>
      <c r="E268">
        <v>5035.96</v>
      </c>
      <c r="F268">
        <v>0</v>
      </c>
      <c r="G268">
        <v>5225.5200000000004</v>
      </c>
      <c r="H268">
        <v>5225.5200000000004</v>
      </c>
      <c r="I268">
        <v>2016</v>
      </c>
      <c r="K268" t="s">
        <v>14</v>
      </c>
    </row>
    <row r="269" spans="1:11" x14ac:dyDescent="0.2">
      <c r="A269" t="s">
        <v>321</v>
      </c>
      <c r="B269" t="s">
        <v>322</v>
      </c>
      <c r="C269">
        <v>47234.69</v>
      </c>
      <c r="D269">
        <v>0</v>
      </c>
      <c r="E269">
        <v>10533.73</v>
      </c>
      <c r="F269">
        <v>39962.480000000003</v>
      </c>
      <c r="G269">
        <v>57768.42</v>
      </c>
      <c r="H269">
        <v>97730.9</v>
      </c>
      <c r="I269">
        <v>2016</v>
      </c>
      <c r="K269" t="s">
        <v>14</v>
      </c>
    </row>
    <row r="270" spans="1:11" x14ac:dyDescent="0.2">
      <c r="A270" t="s">
        <v>347</v>
      </c>
      <c r="B270" t="s">
        <v>30</v>
      </c>
      <c r="C270">
        <v>64536.02</v>
      </c>
      <c r="D270">
        <v>0</v>
      </c>
      <c r="E270">
        <v>8344</v>
      </c>
      <c r="F270">
        <v>19128.080000000002</v>
      </c>
      <c r="G270">
        <v>72880.02</v>
      </c>
      <c r="H270">
        <v>92008.1</v>
      </c>
      <c r="I270">
        <v>2016</v>
      </c>
      <c r="K270" t="s">
        <v>14</v>
      </c>
    </row>
    <row r="271" spans="1:11" x14ac:dyDescent="0.2">
      <c r="A271" t="s">
        <v>1834</v>
      </c>
      <c r="B271" t="s">
        <v>947</v>
      </c>
      <c r="C271">
        <v>0</v>
      </c>
      <c r="D271">
        <v>0</v>
      </c>
      <c r="E271">
        <v>108.38</v>
      </c>
      <c r="F271">
        <v>0</v>
      </c>
      <c r="G271">
        <v>108.38</v>
      </c>
      <c r="H271">
        <v>108.38</v>
      </c>
      <c r="I271">
        <v>2016</v>
      </c>
      <c r="K271" t="s">
        <v>14</v>
      </c>
    </row>
    <row r="272" spans="1:11" x14ac:dyDescent="0.2">
      <c r="A272" t="s">
        <v>1460</v>
      </c>
      <c r="B272" t="s">
        <v>947</v>
      </c>
      <c r="C272">
        <v>0</v>
      </c>
      <c r="D272">
        <v>0</v>
      </c>
      <c r="E272">
        <v>1864.7</v>
      </c>
      <c r="F272">
        <v>0</v>
      </c>
      <c r="G272">
        <v>1864.7</v>
      </c>
      <c r="H272">
        <v>1864.7</v>
      </c>
      <c r="I272">
        <v>2016</v>
      </c>
      <c r="K272" t="s">
        <v>14</v>
      </c>
    </row>
    <row r="273" spans="1:11" x14ac:dyDescent="0.2">
      <c r="A273" t="s">
        <v>1844</v>
      </c>
      <c r="B273" t="s">
        <v>674</v>
      </c>
      <c r="C273">
        <v>0</v>
      </c>
      <c r="D273">
        <v>0</v>
      </c>
      <c r="E273">
        <v>68.760000000000005</v>
      </c>
      <c r="F273">
        <v>0</v>
      </c>
      <c r="G273">
        <v>68.760000000000005</v>
      </c>
      <c r="H273">
        <v>68.760000000000005</v>
      </c>
      <c r="I273">
        <v>2016</v>
      </c>
      <c r="K273" t="s">
        <v>14</v>
      </c>
    </row>
    <row r="274" spans="1:11" x14ac:dyDescent="0.2">
      <c r="A274" t="s">
        <v>548</v>
      </c>
      <c r="B274" t="s">
        <v>455</v>
      </c>
      <c r="C274">
        <v>35733.81</v>
      </c>
      <c r="D274">
        <v>0</v>
      </c>
      <c r="E274">
        <v>3341.04</v>
      </c>
      <c r="F274">
        <v>18097.419999999998</v>
      </c>
      <c r="G274">
        <v>39074.85</v>
      </c>
      <c r="H274">
        <v>57172.27</v>
      </c>
      <c r="I274">
        <v>2016</v>
      </c>
      <c r="K274" t="s">
        <v>14</v>
      </c>
    </row>
    <row r="275" spans="1:11" x14ac:dyDescent="0.2">
      <c r="A275" t="s">
        <v>1578</v>
      </c>
      <c r="B275" t="s">
        <v>947</v>
      </c>
      <c r="C275">
        <v>0</v>
      </c>
      <c r="D275">
        <v>0</v>
      </c>
      <c r="E275">
        <v>1239.94</v>
      </c>
      <c r="F275">
        <v>0</v>
      </c>
      <c r="G275">
        <v>1239.94</v>
      </c>
      <c r="H275">
        <v>1239.94</v>
      </c>
      <c r="I275">
        <v>2016</v>
      </c>
      <c r="K275" t="s">
        <v>14</v>
      </c>
    </row>
    <row r="276" spans="1:11" x14ac:dyDescent="0.2">
      <c r="A276" t="s">
        <v>301</v>
      </c>
      <c r="B276" t="s">
        <v>30</v>
      </c>
      <c r="C276">
        <v>75916</v>
      </c>
      <c r="D276">
        <v>0</v>
      </c>
      <c r="E276">
        <v>14008.24</v>
      </c>
      <c r="F276">
        <v>11511.19</v>
      </c>
      <c r="G276">
        <v>89924.24</v>
      </c>
      <c r="H276">
        <v>101435.43</v>
      </c>
      <c r="I276">
        <v>2016</v>
      </c>
      <c r="K276" t="s">
        <v>14</v>
      </c>
    </row>
    <row r="277" spans="1:11" x14ac:dyDescent="0.2">
      <c r="A277" t="s">
        <v>804</v>
      </c>
      <c r="B277" t="s">
        <v>273</v>
      </c>
      <c r="C277">
        <v>0</v>
      </c>
      <c r="D277">
        <v>0</v>
      </c>
      <c r="E277">
        <v>23240</v>
      </c>
      <c r="F277">
        <v>0</v>
      </c>
      <c r="G277">
        <v>23240</v>
      </c>
      <c r="H277">
        <v>23240</v>
      </c>
      <c r="I277">
        <v>2016</v>
      </c>
      <c r="K277" t="s">
        <v>14</v>
      </c>
    </row>
    <row r="278" spans="1:11" x14ac:dyDescent="0.2">
      <c r="A278" t="s">
        <v>1472</v>
      </c>
      <c r="B278" t="s">
        <v>273</v>
      </c>
      <c r="C278">
        <v>0</v>
      </c>
      <c r="D278">
        <v>0</v>
      </c>
      <c r="E278">
        <v>1792.5</v>
      </c>
      <c r="F278">
        <v>0</v>
      </c>
      <c r="G278">
        <v>1792.5</v>
      </c>
      <c r="H278">
        <v>1792.5</v>
      </c>
      <c r="I278">
        <v>2016</v>
      </c>
      <c r="K278" t="s">
        <v>14</v>
      </c>
    </row>
    <row r="279" spans="1:11" x14ac:dyDescent="0.2">
      <c r="A279" t="s">
        <v>918</v>
      </c>
      <c r="B279" t="s">
        <v>233</v>
      </c>
      <c r="C279">
        <v>6248.6</v>
      </c>
      <c r="D279">
        <v>0</v>
      </c>
      <c r="E279">
        <v>238.8</v>
      </c>
      <c r="F279">
        <v>8206</v>
      </c>
      <c r="G279">
        <v>6487.4</v>
      </c>
      <c r="H279">
        <v>14693.4</v>
      </c>
      <c r="I279">
        <v>2016</v>
      </c>
      <c r="K279" t="s">
        <v>14</v>
      </c>
    </row>
    <row r="280" spans="1:11" x14ac:dyDescent="0.2">
      <c r="A280" t="s">
        <v>1000</v>
      </c>
      <c r="B280" t="s">
        <v>674</v>
      </c>
      <c r="C280">
        <v>0</v>
      </c>
      <c r="D280">
        <v>0</v>
      </c>
      <c r="E280">
        <v>10597.58</v>
      </c>
      <c r="F280">
        <v>0</v>
      </c>
      <c r="G280">
        <v>10597.58</v>
      </c>
      <c r="H280">
        <v>10597.58</v>
      </c>
      <c r="I280">
        <v>2016</v>
      </c>
      <c r="K280" t="s">
        <v>14</v>
      </c>
    </row>
    <row r="281" spans="1:11" x14ac:dyDescent="0.2">
      <c r="A281" t="s">
        <v>1164</v>
      </c>
      <c r="B281" t="s">
        <v>947</v>
      </c>
      <c r="C281">
        <v>0</v>
      </c>
      <c r="D281">
        <v>0</v>
      </c>
      <c r="E281">
        <v>5371.52</v>
      </c>
      <c r="F281">
        <v>0</v>
      </c>
      <c r="G281">
        <v>5371.52</v>
      </c>
      <c r="H281">
        <v>5371.52</v>
      </c>
      <c r="I281">
        <v>2016</v>
      </c>
      <c r="K281" t="s">
        <v>14</v>
      </c>
    </row>
    <row r="282" spans="1:11" x14ac:dyDescent="0.2">
      <c r="A282" t="s">
        <v>197</v>
      </c>
      <c r="B282" t="s">
        <v>30</v>
      </c>
      <c r="C282">
        <v>77582</v>
      </c>
      <c r="D282">
        <v>0</v>
      </c>
      <c r="E282">
        <v>13176.9</v>
      </c>
      <c r="F282">
        <v>35616.400000000001</v>
      </c>
      <c r="G282">
        <v>90758.9</v>
      </c>
      <c r="H282">
        <v>126375.3</v>
      </c>
      <c r="I282">
        <v>2016</v>
      </c>
      <c r="K282" t="s">
        <v>14</v>
      </c>
    </row>
    <row r="283" spans="1:11" x14ac:dyDescent="0.2">
      <c r="A283" t="s">
        <v>707</v>
      </c>
      <c r="B283" t="s">
        <v>273</v>
      </c>
      <c r="C283">
        <v>0</v>
      </c>
      <c r="D283">
        <v>0</v>
      </c>
      <c r="E283">
        <v>27031</v>
      </c>
      <c r="F283">
        <v>5208.51</v>
      </c>
      <c r="G283">
        <v>27031</v>
      </c>
      <c r="H283">
        <v>32239.51</v>
      </c>
      <c r="I283">
        <v>2016</v>
      </c>
      <c r="K283" t="s">
        <v>14</v>
      </c>
    </row>
    <row r="284" spans="1:11" x14ac:dyDescent="0.2">
      <c r="A284" t="s">
        <v>1173</v>
      </c>
      <c r="B284" t="s">
        <v>273</v>
      </c>
      <c r="C284">
        <v>0</v>
      </c>
      <c r="D284">
        <v>0</v>
      </c>
      <c r="E284">
        <v>5190</v>
      </c>
      <c r="F284">
        <v>0</v>
      </c>
      <c r="G284">
        <v>5190</v>
      </c>
      <c r="H284">
        <v>5190</v>
      </c>
      <c r="I284">
        <v>2016</v>
      </c>
      <c r="K284" t="s">
        <v>14</v>
      </c>
    </row>
    <row r="285" spans="1:11" x14ac:dyDescent="0.2">
      <c r="A285" t="s">
        <v>1818</v>
      </c>
      <c r="B285" t="s">
        <v>947</v>
      </c>
      <c r="C285">
        <v>0</v>
      </c>
      <c r="D285">
        <v>0</v>
      </c>
      <c r="E285">
        <v>147.38</v>
      </c>
      <c r="F285">
        <v>0</v>
      </c>
      <c r="G285">
        <v>147.38</v>
      </c>
      <c r="H285">
        <v>147.38</v>
      </c>
      <c r="I285">
        <v>2016</v>
      </c>
      <c r="K285" t="s">
        <v>14</v>
      </c>
    </row>
    <row r="286" spans="1:11" x14ac:dyDescent="0.2">
      <c r="A286" t="s">
        <v>1288</v>
      </c>
      <c r="B286" t="s">
        <v>947</v>
      </c>
      <c r="C286">
        <v>0</v>
      </c>
      <c r="D286">
        <v>0</v>
      </c>
      <c r="E286">
        <v>3503.06</v>
      </c>
      <c r="F286">
        <v>0</v>
      </c>
      <c r="G286">
        <v>3503.06</v>
      </c>
      <c r="H286">
        <v>3503.06</v>
      </c>
      <c r="I286">
        <v>2016</v>
      </c>
      <c r="K286" t="s">
        <v>14</v>
      </c>
    </row>
    <row r="287" spans="1:11" x14ac:dyDescent="0.2">
      <c r="A287" t="s">
        <v>1710</v>
      </c>
      <c r="B287" t="s">
        <v>273</v>
      </c>
      <c r="C287">
        <v>0</v>
      </c>
      <c r="D287">
        <v>0</v>
      </c>
      <c r="E287">
        <v>497.09</v>
      </c>
      <c r="F287">
        <v>0</v>
      </c>
      <c r="G287">
        <v>497.09</v>
      </c>
      <c r="H287">
        <v>497.09</v>
      </c>
      <c r="I287">
        <v>2016</v>
      </c>
      <c r="K287" t="s">
        <v>14</v>
      </c>
    </row>
    <row r="288" spans="1:11" x14ac:dyDescent="0.2">
      <c r="A288" t="s">
        <v>1033</v>
      </c>
      <c r="B288" t="s">
        <v>273</v>
      </c>
      <c r="C288">
        <v>0</v>
      </c>
      <c r="D288">
        <v>0</v>
      </c>
      <c r="E288">
        <v>9508.2000000000007</v>
      </c>
      <c r="F288">
        <v>0</v>
      </c>
      <c r="G288">
        <v>9508.2000000000007</v>
      </c>
      <c r="H288">
        <v>9508.2000000000007</v>
      </c>
      <c r="I288">
        <v>2016</v>
      </c>
      <c r="K288" t="s">
        <v>14</v>
      </c>
    </row>
    <row r="289" spans="1:11" x14ac:dyDescent="0.2">
      <c r="A289" t="s">
        <v>1595</v>
      </c>
      <c r="B289" t="s">
        <v>674</v>
      </c>
      <c r="C289">
        <v>0</v>
      </c>
      <c r="D289">
        <v>0</v>
      </c>
      <c r="E289">
        <v>1140.57</v>
      </c>
      <c r="F289">
        <v>0</v>
      </c>
      <c r="G289">
        <v>1140.57</v>
      </c>
      <c r="H289">
        <v>1140.57</v>
      </c>
      <c r="I289">
        <v>2016</v>
      </c>
      <c r="K289" t="s">
        <v>14</v>
      </c>
    </row>
    <row r="290" spans="1:11" x14ac:dyDescent="0.2">
      <c r="A290" t="s">
        <v>53</v>
      </c>
      <c r="B290" t="s">
        <v>30</v>
      </c>
      <c r="C290">
        <v>92056.85</v>
      </c>
      <c r="D290">
        <v>0</v>
      </c>
      <c r="E290">
        <v>30314.13</v>
      </c>
      <c r="F290">
        <v>47500.57</v>
      </c>
      <c r="G290">
        <v>122370.98</v>
      </c>
      <c r="H290">
        <v>169871.55</v>
      </c>
      <c r="I290">
        <v>2016</v>
      </c>
      <c r="K290" t="s">
        <v>14</v>
      </c>
    </row>
    <row r="291" spans="1:11" x14ac:dyDescent="0.2">
      <c r="A291" t="s">
        <v>392</v>
      </c>
      <c r="B291" t="s">
        <v>30</v>
      </c>
      <c r="C291">
        <v>31685.8</v>
      </c>
      <c r="D291">
        <v>0</v>
      </c>
      <c r="E291">
        <v>36673</v>
      </c>
      <c r="F291">
        <v>16474.580000000002</v>
      </c>
      <c r="G291">
        <v>68358.8</v>
      </c>
      <c r="H291">
        <v>84833.38</v>
      </c>
      <c r="I291">
        <v>2016</v>
      </c>
      <c r="K291" t="s">
        <v>14</v>
      </c>
    </row>
    <row r="292" spans="1:11" x14ac:dyDescent="0.2">
      <c r="A292" t="s">
        <v>619</v>
      </c>
      <c r="B292" t="s">
        <v>620</v>
      </c>
      <c r="C292">
        <v>36124.68</v>
      </c>
      <c r="D292">
        <v>0</v>
      </c>
      <c r="E292">
        <v>0</v>
      </c>
      <c r="F292">
        <v>7259.54</v>
      </c>
      <c r="G292">
        <v>36124.68</v>
      </c>
      <c r="H292">
        <v>43384.22</v>
      </c>
      <c r="I292">
        <v>2016</v>
      </c>
      <c r="K292" t="s">
        <v>14</v>
      </c>
    </row>
    <row r="293" spans="1:11" x14ac:dyDescent="0.2">
      <c r="A293" t="s">
        <v>59</v>
      </c>
      <c r="B293" t="s">
        <v>30</v>
      </c>
      <c r="C293">
        <v>100437</v>
      </c>
      <c r="D293">
        <v>0</v>
      </c>
      <c r="E293">
        <v>26202.880000000001</v>
      </c>
      <c r="F293">
        <v>37589.339999999997</v>
      </c>
      <c r="G293">
        <v>126639.88</v>
      </c>
      <c r="H293">
        <v>164229.22</v>
      </c>
      <c r="I293">
        <v>2016</v>
      </c>
      <c r="K293" t="s">
        <v>14</v>
      </c>
    </row>
    <row r="294" spans="1:11" x14ac:dyDescent="0.2">
      <c r="A294" t="s">
        <v>683</v>
      </c>
      <c r="B294" t="s">
        <v>273</v>
      </c>
      <c r="C294">
        <v>0</v>
      </c>
      <c r="D294">
        <v>0</v>
      </c>
      <c r="E294">
        <v>34321.599999999999</v>
      </c>
      <c r="F294">
        <v>0</v>
      </c>
      <c r="G294">
        <v>34321.599999999999</v>
      </c>
      <c r="H294">
        <v>34321.599999999999</v>
      </c>
      <c r="I294">
        <v>2016</v>
      </c>
      <c r="K294" t="s">
        <v>14</v>
      </c>
    </row>
    <row r="295" spans="1:11" x14ac:dyDescent="0.2">
      <c r="A295" t="s">
        <v>966</v>
      </c>
      <c r="B295" t="s">
        <v>273</v>
      </c>
      <c r="C295">
        <v>0</v>
      </c>
      <c r="D295">
        <v>0</v>
      </c>
      <c r="E295">
        <v>10977</v>
      </c>
      <c r="F295">
        <v>1267.7</v>
      </c>
      <c r="G295">
        <v>10977</v>
      </c>
      <c r="H295">
        <v>12244.7</v>
      </c>
      <c r="I295">
        <v>2016</v>
      </c>
      <c r="K295" t="s">
        <v>14</v>
      </c>
    </row>
    <row r="296" spans="1:11" x14ac:dyDescent="0.2">
      <c r="A296" t="s">
        <v>879</v>
      </c>
      <c r="B296" t="s">
        <v>880</v>
      </c>
      <c r="C296">
        <v>14188.89</v>
      </c>
      <c r="D296">
        <v>0</v>
      </c>
      <c r="E296">
        <v>1251.46</v>
      </c>
      <c r="F296">
        <v>1970.57</v>
      </c>
      <c r="G296">
        <v>15440.35</v>
      </c>
      <c r="H296">
        <v>17410.919999999998</v>
      </c>
      <c r="I296">
        <v>2016</v>
      </c>
      <c r="K296" t="s">
        <v>14</v>
      </c>
    </row>
    <row r="297" spans="1:11" x14ac:dyDescent="0.2">
      <c r="A297" t="s">
        <v>1575</v>
      </c>
      <c r="B297" t="s">
        <v>947</v>
      </c>
      <c r="C297">
        <v>0</v>
      </c>
      <c r="D297">
        <v>0</v>
      </c>
      <c r="E297">
        <v>1262.5</v>
      </c>
      <c r="F297">
        <v>0</v>
      </c>
      <c r="G297">
        <v>1262.5</v>
      </c>
      <c r="H297">
        <v>1262.5</v>
      </c>
      <c r="I297">
        <v>2016</v>
      </c>
      <c r="K297" t="s">
        <v>14</v>
      </c>
    </row>
    <row r="298" spans="1:11" x14ac:dyDescent="0.2">
      <c r="A298" t="s">
        <v>1363</v>
      </c>
      <c r="B298" t="s">
        <v>273</v>
      </c>
      <c r="C298">
        <v>0</v>
      </c>
      <c r="D298">
        <v>0</v>
      </c>
      <c r="E298">
        <v>2710.4</v>
      </c>
      <c r="F298">
        <v>0</v>
      </c>
      <c r="G298">
        <v>2710.4</v>
      </c>
      <c r="H298">
        <v>2710.4</v>
      </c>
      <c r="I298">
        <v>2016</v>
      </c>
      <c r="K298" t="s">
        <v>14</v>
      </c>
    </row>
    <row r="299" spans="1:11" x14ac:dyDescent="0.2">
      <c r="A299" t="s">
        <v>1625</v>
      </c>
      <c r="B299" t="s">
        <v>947</v>
      </c>
      <c r="C299">
        <v>0</v>
      </c>
      <c r="D299">
        <v>0</v>
      </c>
      <c r="E299">
        <v>965.64</v>
      </c>
      <c r="F299">
        <v>0</v>
      </c>
      <c r="G299">
        <v>965.64</v>
      </c>
      <c r="H299">
        <v>965.64</v>
      </c>
      <c r="I299">
        <v>2016</v>
      </c>
      <c r="K299" t="s">
        <v>14</v>
      </c>
    </row>
    <row r="300" spans="1:11" x14ac:dyDescent="0.2">
      <c r="A300" t="s">
        <v>797</v>
      </c>
      <c r="B300" t="s">
        <v>273</v>
      </c>
      <c r="C300">
        <v>0</v>
      </c>
      <c r="D300">
        <v>0</v>
      </c>
      <c r="E300">
        <v>23880.66</v>
      </c>
      <c r="F300">
        <v>0</v>
      </c>
      <c r="G300">
        <v>23880.66</v>
      </c>
      <c r="H300">
        <v>23880.66</v>
      </c>
      <c r="I300">
        <v>2016</v>
      </c>
      <c r="K300" t="s">
        <v>14</v>
      </c>
    </row>
    <row r="301" spans="1:11" x14ac:dyDescent="0.2">
      <c r="A301" t="s">
        <v>1540</v>
      </c>
      <c r="B301" t="s">
        <v>947</v>
      </c>
      <c r="C301">
        <v>0</v>
      </c>
      <c r="D301">
        <v>0</v>
      </c>
      <c r="E301">
        <v>1434.77</v>
      </c>
      <c r="F301">
        <v>0</v>
      </c>
      <c r="G301">
        <v>1434.77</v>
      </c>
      <c r="H301">
        <v>1434.77</v>
      </c>
      <c r="I301">
        <v>2016</v>
      </c>
      <c r="K301" t="s">
        <v>14</v>
      </c>
    </row>
    <row r="302" spans="1:11" x14ac:dyDescent="0.2">
      <c r="A302" t="s">
        <v>679</v>
      </c>
      <c r="B302" t="s">
        <v>273</v>
      </c>
      <c r="C302">
        <v>0</v>
      </c>
      <c r="D302">
        <v>0</v>
      </c>
      <c r="E302">
        <v>33975</v>
      </c>
      <c r="F302">
        <v>807.5</v>
      </c>
      <c r="G302">
        <v>33975</v>
      </c>
      <c r="H302">
        <v>34782.5</v>
      </c>
      <c r="I302">
        <v>2016</v>
      </c>
      <c r="K302" t="s">
        <v>14</v>
      </c>
    </row>
    <row r="303" spans="1:11" x14ac:dyDescent="0.2">
      <c r="A303" t="s">
        <v>1240</v>
      </c>
      <c r="B303" t="s">
        <v>273</v>
      </c>
      <c r="C303">
        <v>0</v>
      </c>
      <c r="D303">
        <v>0</v>
      </c>
      <c r="E303">
        <v>4215</v>
      </c>
      <c r="F303">
        <v>0</v>
      </c>
      <c r="G303">
        <v>4215</v>
      </c>
      <c r="H303">
        <v>4215</v>
      </c>
      <c r="I303">
        <v>2016</v>
      </c>
      <c r="K303" t="s">
        <v>14</v>
      </c>
    </row>
    <row r="304" spans="1:11" x14ac:dyDescent="0.2">
      <c r="A304" t="s">
        <v>445</v>
      </c>
      <c r="B304" t="s">
        <v>404</v>
      </c>
      <c r="C304">
        <v>55094.37</v>
      </c>
      <c r="D304">
        <v>0</v>
      </c>
      <c r="E304">
        <v>6811.53</v>
      </c>
      <c r="F304">
        <v>13209.9</v>
      </c>
      <c r="G304">
        <v>61905.9</v>
      </c>
      <c r="H304">
        <v>75115.8</v>
      </c>
      <c r="I304">
        <v>2016</v>
      </c>
      <c r="K304" t="s">
        <v>14</v>
      </c>
    </row>
    <row r="305" spans="1:11" x14ac:dyDescent="0.2">
      <c r="A305" t="s">
        <v>1046</v>
      </c>
      <c r="B305" t="s">
        <v>947</v>
      </c>
      <c r="C305">
        <v>0</v>
      </c>
      <c r="D305">
        <v>95.66</v>
      </c>
      <c r="E305">
        <v>8931.43</v>
      </c>
      <c r="F305">
        <v>0</v>
      </c>
      <c r="G305">
        <v>9027.09</v>
      </c>
      <c r="H305">
        <v>9027.09</v>
      </c>
      <c r="I305">
        <v>2016</v>
      </c>
      <c r="K305" t="s">
        <v>14</v>
      </c>
    </row>
    <row r="306" spans="1:11" x14ac:dyDescent="0.2">
      <c r="A306" t="s">
        <v>667</v>
      </c>
      <c r="B306" t="s">
        <v>30</v>
      </c>
      <c r="C306">
        <v>25389.200000000001</v>
      </c>
      <c r="D306">
        <v>0</v>
      </c>
      <c r="E306">
        <v>6872.45</v>
      </c>
      <c r="F306">
        <v>3852.37</v>
      </c>
      <c r="G306">
        <v>32261.65</v>
      </c>
      <c r="H306">
        <v>36114.019999999997</v>
      </c>
      <c r="I306">
        <v>2016</v>
      </c>
      <c r="K306" t="s">
        <v>14</v>
      </c>
    </row>
    <row r="307" spans="1:11" x14ac:dyDescent="0.2">
      <c r="A307" t="s">
        <v>1688</v>
      </c>
      <c r="B307" t="s">
        <v>947</v>
      </c>
      <c r="C307">
        <v>0</v>
      </c>
      <c r="D307">
        <v>0</v>
      </c>
      <c r="E307">
        <v>635.63</v>
      </c>
      <c r="F307">
        <v>0</v>
      </c>
      <c r="G307">
        <v>635.63</v>
      </c>
      <c r="H307">
        <v>635.63</v>
      </c>
      <c r="I307">
        <v>2016</v>
      </c>
      <c r="K307" t="s">
        <v>14</v>
      </c>
    </row>
    <row r="308" spans="1:11" x14ac:dyDescent="0.2">
      <c r="A308" t="s">
        <v>563</v>
      </c>
      <c r="B308" t="s">
        <v>564</v>
      </c>
      <c r="C308">
        <v>33945.360000000001</v>
      </c>
      <c r="D308">
        <v>9502.89</v>
      </c>
      <c r="E308">
        <v>2037.33</v>
      </c>
      <c r="F308">
        <v>8109.6</v>
      </c>
      <c r="G308">
        <v>45485.57</v>
      </c>
      <c r="H308">
        <v>53595.17</v>
      </c>
      <c r="I308">
        <v>2016</v>
      </c>
      <c r="K308" t="s">
        <v>14</v>
      </c>
    </row>
    <row r="309" spans="1:11" x14ac:dyDescent="0.2">
      <c r="A309" t="s">
        <v>838</v>
      </c>
      <c r="B309" t="s">
        <v>386</v>
      </c>
      <c r="C309">
        <v>19406.52</v>
      </c>
      <c r="D309">
        <v>214.88</v>
      </c>
      <c r="E309">
        <v>543.27</v>
      </c>
      <c r="F309">
        <v>430.84</v>
      </c>
      <c r="G309">
        <v>20164.669999999998</v>
      </c>
      <c r="H309">
        <v>20595.509999999998</v>
      </c>
      <c r="I309">
        <v>2016</v>
      </c>
      <c r="K309" t="s">
        <v>14</v>
      </c>
    </row>
    <row r="310" spans="1:11" x14ac:dyDescent="0.2">
      <c r="A310" t="s">
        <v>1812</v>
      </c>
      <c r="B310" t="s">
        <v>947</v>
      </c>
      <c r="C310">
        <v>0</v>
      </c>
      <c r="D310">
        <v>0</v>
      </c>
      <c r="E310">
        <v>168.75</v>
      </c>
      <c r="F310">
        <v>0</v>
      </c>
      <c r="G310">
        <v>168.75</v>
      </c>
      <c r="H310">
        <v>168.75</v>
      </c>
      <c r="I310">
        <v>2016</v>
      </c>
      <c r="K310" t="s">
        <v>14</v>
      </c>
    </row>
    <row r="311" spans="1:11" x14ac:dyDescent="0.2">
      <c r="A311" t="s">
        <v>1297</v>
      </c>
      <c r="B311" t="s">
        <v>947</v>
      </c>
      <c r="C311">
        <v>0</v>
      </c>
      <c r="D311">
        <v>0</v>
      </c>
      <c r="E311">
        <v>3407.25</v>
      </c>
      <c r="F311">
        <v>0</v>
      </c>
      <c r="G311">
        <v>3407.25</v>
      </c>
      <c r="H311">
        <v>3407.25</v>
      </c>
      <c r="I311">
        <v>2016</v>
      </c>
      <c r="K311" t="s">
        <v>14</v>
      </c>
    </row>
    <row r="312" spans="1:11" x14ac:dyDescent="0.2">
      <c r="A312" t="s">
        <v>1336</v>
      </c>
      <c r="B312" t="s">
        <v>273</v>
      </c>
      <c r="C312">
        <v>0</v>
      </c>
      <c r="D312">
        <v>0</v>
      </c>
      <c r="E312">
        <v>2738.08</v>
      </c>
      <c r="F312">
        <v>335.02</v>
      </c>
      <c r="G312">
        <v>2738.08</v>
      </c>
      <c r="H312">
        <v>3073.1</v>
      </c>
      <c r="I312">
        <v>2016</v>
      </c>
      <c r="K312" t="s">
        <v>14</v>
      </c>
    </row>
    <row r="313" spans="1:11" x14ac:dyDescent="0.2">
      <c r="A313" t="s">
        <v>216</v>
      </c>
      <c r="B313" t="s">
        <v>217</v>
      </c>
      <c r="C313">
        <v>78406.320000000007</v>
      </c>
      <c r="D313">
        <v>0</v>
      </c>
      <c r="E313">
        <v>2838.39</v>
      </c>
      <c r="F313">
        <v>39224.19</v>
      </c>
      <c r="G313">
        <v>81244.710000000006</v>
      </c>
      <c r="H313">
        <v>120468.9</v>
      </c>
      <c r="I313">
        <v>2016</v>
      </c>
      <c r="K313" t="s">
        <v>14</v>
      </c>
    </row>
    <row r="314" spans="1:11" x14ac:dyDescent="0.2">
      <c r="A314" t="s">
        <v>751</v>
      </c>
      <c r="B314" t="s">
        <v>273</v>
      </c>
      <c r="C314">
        <v>0</v>
      </c>
      <c r="D314">
        <v>0</v>
      </c>
      <c r="E314">
        <v>28016.400000000001</v>
      </c>
      <c r="F314">
        <v>0</v>
      </c>
      <c r="G314">
        <v>28016.400000000001</v>
      </c>
      <c r="H314">
        <v>28016.400000000001</v>
      </c>
      <c r="I314">
        <v>2016</v>
      </c>
      <c r="K314" t="s">
        <v>14</v>
      </c>
    </row>
    <row r="315" spans="1:11" x14ac:dyDescent="0.2">
      <c r="A315" t="s">
        <v>1560</v>
      </c>
      <c r="B315" t="s">
        <v>947</v>
      </c>
      <c r="C315">
        <v>0</v>
      </c>
      <c r="D315">
        <v>0</v>
      </c>
      <c r="E315">
        <v>1321.88</v>
      </c>
      <c r="F315">
        <v>0</v>
      </c>
      <c r="G315">
        <v>1321.88</v>
      </c>
      <c r="H315">
        <v>1321.88</v>
      </c>
      <c r="I315">
        <v>2016</v>
      </c>
      <c r="K315" t="s">
        <v>14</v>
      </c>
    </row>
    <row r="316" spans="1:11" x14ac:dyDescent="0.2">
      <c r="A316" t="s">
        <v>1316</v>
      </c>
      <c r="B316" t="s">
        <v>947</v>
      </c>
      <c r="C316">
        <v>0</v>
      </c>
      <c r="D316">
        <v>0</v>
      </c>
      <c r="E316">
        <v>3278.46</v>
      </c>
      <c r="F316">
        <v>0</v>
      </c>
      <c r="G316">
        <v>3278.46</v>
      </c>
      <c r="H316">
        <v>3278.46</v>
      </c>
      <c r="I316">
        <v>2016</v>
      </c>
      <c r="K316" t="s">
        <v>14</v>
      </c>
    </row>
    <row r="317" spans="1:11" x14ac:dyDescent="0.2">
      <c r="A317" t="s">
        <v>1259</v>
      </c>
      <c r="B317" t="s">
        <v>947</v>
      </c>
      <c r="C317">
        <v>0</v>
      </c>
      <c r="D317">
        <v>0</v>
      </c>
      <c r="E317">
        <v>3955.72</v>
      </c>
      <c r="F317">
        <v>0</v>
      </c>
      <c r="G317">
        <v>3955.72</v>
      </c>
      <c r="H317">
        <v>3955.72</v>
      </c>
      <c r="I317">
        <v>2016</v>
      </c>
      <c r="K317" t="s">
        <v>14</v>
      </c>
    </row>
    <row r="318" spans="1:11" x14ac:dyDescent="0.2">
      <c r="A318" t="s">
        <v>1742</v>
      </c>
      <c r="B318" t="s">
        <v>273</v>
      </c>
      <c r="C318">
        <v>0</v>
      </c>
      <c r="D318">
        <v>0</v>
      </c>
      <c r="E318">
        <v>384.96</v>
      </c>
      <c r="F318">
        <v>0</v>
      </c>
      <c r="G318">
        <v>384.96</v>
      </c>
      <c r="H318">
        <v>384.96</v>
      </c>
      <c r="I318">
        <v>2016</v>
      </c>
      <c r="K318" t="s">
        <v>14</v>
      </c>
    </row>
    <row r="319" spans="1:11" x14ac:dyDescent="0.2">
      <c r="A319" t="s">
        <v>698</v>
      </c>
      <c r="B319" t="s">
        <v>273</v>
      </c>
      <c r="C319">
        <v>0</v>
      </c>
      <c r="D319">
        <v>0</v>
      </c>
      <c r="E319">
        <v>32941.199999999997</v>
      </c>
      <c r="F319">
        <v>0</v>
      </c>
      <c r="G319">
        <v>32941.199999999997</v>
      </c>
      <c r="H319">
        <v>32941.199999999997</v>
      </c>
      <c r="I319">
        <v>2016</v>
      </c>
      <c r="K319" t="s">
        <v>14</v>
      </c>
    </row>
    <row r="320" spans="1:11" x14ac:dyDescent="0.2">
      <c r="A320" t="s">
        <v>656</v>
      </c>
      <c r="B320" t="s">
        <v>30</v>
      </c>
      <c r="C320">
        <v>22097.16</v>
      </c>
      <c r="D320">
        <v>0</v>
      </c>
      <c r="E320">
        <v>15641</v>
      </c>
      <c r="F320">
        <v>0</v>
      </c>
      <c r="G320">
        <v>37738.160000000003</v>
      </c>
      <c r="H320">
        <v>37738.160000000003</v>
      </c>
      <c r="I320">
        <v>2016</v>
      </c>
      <c r="K320" t="s">
        <v>14</v>
      </c>
    </row>
    <row r="321" spans="1:11" x14ac:dyDescent="0.2">
      <c r="A321" t="s">
        <v>842</v>
      </c>
      <c r="B321" t="s">
        <v>273</v>
      </c>
      <c r="C321">
        <v>0</v>
      </c>
      <c r="D321">
        <v>0</v>
      </c>
      <c r="E321">
        <v>20300.599999999999</v>
      </c>
      <c r="F321">
        <v>0</v>
      </c>
      <c r="G321">
        <v>20300.599999999999</v>
      </c>
      <c r="H321">
        <v>20300.599999999999</v>
      </c>
      <c r="I321">
        <v>2016</v>
      </c>
      <c r="K321" t="s">
        <v>14</v>
      </c>
    </row>
    <row r="322" spans="1:11" x14ac:dyDescent="0.2">
      <c r="A322" t="s">
        <v>1599</v>
      </c>
      <c r="B322" t="s">
        <v>947</v>
      </c>
      <c r="C322">
        <v>0</v>
      </c>
      <c r="D322">
        <v>0</v>
      </c>
      <c r="E322">
        <v>1121.27</v>
      </c>
      <c r="F322">
        <v>0</v>
      </c>
      <c r="G322">
        <v>1121.27</v>
      </c>
      <c r="H322">
        <v>1121.27</v>
      </c>
      <c r="I322">
        <v>2016</v>
      </c>
      <c r="K322" t="s">
        <v>14</v>
      </c>
    </row>
    <row r="323" spans="1:11" x14ac:dyDescent="0.2">
      <c r="A323" t="s">
        <v>388</v>
      </c>
      <c r="B323" t="s">
        <v>30</v>
      </c>
      <c r="C323">
        <v>34611.69</v>
      </c>
      <c r="D323">
        <v>0</v>
      </c>
      <c r="E323">
        <v>22148.48</v>
      </c>
      <c r="F323">
        <v>28740.26</v>
      </c>
      <c r="G323">
        <v>56760.17</v>
      </c>
      <c r="H323">
        <v>85500.43</v>
      </c>
      <c r="I323">
        <v>2016</v>
      </c>
      <c r="K323" t="s">
        <v>14</v>
      </c>
    </row>
    <row r="324" spans="1:11" x14ac:dyDescent="0.2">
      <c r="A324" t="s">
        <v>1452</v>
      </c>
      <c r="B324" t="s">
        <v>947</v>
      </c>
      <c r="C324">
        <v>0</v>
      </c>
      <c r="D324">
        <v>0</v>
      </c>
      <c r="E324">
        <v>1906.14</v>
      </c>
      <c r="F324">
        <v>0</v>
      </c>
      <c r="G324">
        <v>1906.14</v>
      </c>
      <c r="H324">
        <v>1906.14</v>
      </c>
      <c r="I324">
        <v>2016</v>
      </c>
      <c r="K324" t="s">
        <v>14</v>
      </c>
    </row>
    <row r="325" spans="1:11" x14ac:dyDescent="0.2">
      <c r="A325" t="s">
        <v>339</v>
      </c>
      <c r="B325" t="s">
        <v>340</v>
      </c>
      <c r="C325">
        <v>61154</v>
      </c>
      <c r="D325">
        <v>0</v>
      </c>
      <c r="E325">
        <v>5702.15</v>
      </c>
      <c r="F325">
        <v>26051.84</v>
      </c>
      <c r="G325">
        <v>66856.149999999994</v>
      </c>
      <c r="H325">
        <v>92907.99</v>
      </c>
      <c r="I325">
        <v>2016</v>
      </c>
      <c r="K325" t="s">
        <v>14</v>
      </c>
    </row>
    <row r="326" spans="1:11" x14ac:dyDescent="0.2">
      <c r="A326" t="s">
        <v>1733</v>
      </c>
      <c r="B326" t="s">
        <v>273</v>
      </c>
      <c r="C326">
        <v>0</v>
      </c>
      <c r="D326">
        <v>0</v>
      </c>
      <c r="E326">
        <v>410</v>
      </c>
      <c r="F326">
        <v>0</v>
      </c>
      <c r="G326">
        <v>410</v>
      </c>
      <c r="H326">
        <v>410</v>
      </c>
      <c r="I326">
        <v>2016</v>
      </c>
      <c r="K326" t="s">
        <v>14</v>
      </c>
    </row>
    <row r="327" spans="1:11" x14ac:dyDescent="0.2">
      <c r="A327" t="s">
        <v>1673</v>
      </c>
      <c r="B327" t="s">
        <v>947</v>
      </c>
      <c r="C327">
        <v>0</v>
      </c>
      <c r="D327">
        <v>0</v>
      </c>
      <c r="E327">
        <v>734.37</v>
      </c>
      <c r="F327">
        <v>0</v>
      </c>
      <c r="G327">
        <v>734.37</v>
      </c>
      <c r="H327">
        <v>734.37</v>
      </c>
      <c r="I327">
        <v>2016</v>
      </c>
      <c r="K327" t="s">
        <v>14</v>
      </c>
    </row>
    <row r="328" spans="1:11" x14ac:dyDescent="0.2">
      <c r="A328" t="s">
        <v>1674</v>
      </c>
      <c r="B328" t="s">
        <v>947</v>
      </c>
      <c r="C328">
        <v>0</v>
      </c>
      <c r="D328">
        <v>0</v>
      </c>
      <c r="E328">
        <v>725</v>
      </c>
      <c r="F328">
        <v>0</v>
      </c>
      <c r="G328">
        <v>725</v>
      </c>
      <c r="H328">
        <v>725</v>
      </c>
      <c r="I328">
        <v>2016</v>
      </c>
      <c r="K328" t="s">
        <v>14</v>
      </c>
    </row>
    <row r="329" spans="1:11" x14ac:dyDescent="0.2">
      <c r="A329" t="s">
        <v>840</v>
      </c>
      <c r="B329" t="s">
        <v>273</v>
      </c>
      <c r="C329">
        <v>0</v>
      </c>
      <c r="D329">
        <v>0</v>
      </c>
      <c r="E329">
        <v>20411.5</v>
      </c>
      <c r="F329">
        <v>0</v>
      </c>
      <c r="G329">
        <v>20411.5</v>
      </c>
      <c r="H329">
        <v>20411.5</v>
      </c>
      <c r="I329">
        <v>2016</v>
      </c>
      <c r="K329" t="s">
        <v>14</v>
      </c>
    </row>
    <row r="330" spans="1:11" x14ac:dyDescent="0.2">
      <c r="A330" t="s">
        <v>625</v>
      </c>
      <c r="B330" t="s">
        <v>273</v>
      </c>
      <c r="C330">
        <v>0</v>
      </c>
      <c r="D330">
        <v>0</v>
      </c>
      <c r="E330">
        <v>29439.360000000001</v>
      </c>
      <c r="F330">
        <v>13526.86</v>
      </c>
      <c r="G330">
        <v>29439.360000000001</v>
      </c>
      <c r="H330">
        <v>42966.22</v>
      </c>
      <c r="I330">
        <v>2016</v>
      </c>
      <c r="K330" t="s">
        <v>14</v>
      </c>
    </row>
    <row r="331" spans="1:11" x14ac:dyDescent="0.2">
      <c r="A331" t="s">
        <v>585</v>
      </c>
      <c r="B331" t="s">
        <v>586</v>
      </c>
      <c r="C331">
        <v>41105.699999999997</v>
      </c>
      <c r="D331">
        <v>0</v>
      </c>
      <c r="E331">
        <v>1394.37</v>
      </c>
      <c r="F331">
        <v>6567.02</v>
      </c>
      <c r="G331">
        <v>42500.07</v>
      </c>
      <c r="H331">
        <v>49067.09</v>
      </c>
      <c r="I331">
        <v>2016</v>
      </c>
      <c r="K331" t="s">
        <v>14</v>
      </c>
    </row>
    <row r="332" spans="1:11" x14ac:dyDescent="0.2">
      <c r="A332" t="s">
        <v>1693</v>
      </c>
      <c r="B332" t="s">
        <v>674</v>
      </c>
      <c r="C332">
        <v>0</v>
      </c>
      <c r="D332">
        <v>0</v>
      </c>
      <c r="E332">
        <v>600.22</v>
      </c>
      <c r="F332">
        <v>0</v>
      </c>
      <c r="G332">
        <v>600.22</v>
      </c>
      <c r="H332">
        <v>600.22</v>
      </c>
      <c r="I332">
        <v>2016</v>
      </c>
      <c r="K332" t="s">
        <v>14</v>
      </c>
    </row>
    <row r="333" spans="1:11" x14ac:dyDescent="0.2">
      <c r="A333" t="s">
        <v>1687</v>
      </c>
      <c r="B333" t="s">
        <v>947</v>
      </c>
      <c r="C333">
        <v>0</v>
      </c>
      <c r="D333">
        <v>0</v>
      </c>
      <c r="E333">
        <v>641.25</v>
      </c>
      <c r="F333">
        <v>0</v>
      </c>
      <c r="G333">
        <v>641.25</v>
      </c>
      <c r="H333">
        <v>641.25</v>
      </c>
      <c r="I333">
        <v>2016</v>
      </c>
      <c r="K333" t="s">
        <v>14</v>
      </c>
    </row>
    <row r="334" spans="1:11" x14ac:dyDescent="0.2">
      <c r="A334" t="s">
        <v>259</v>
      </c>
      <c r="B334" t="s">
        <v>30</v>
      </c>
      <c r="C334">
        <v>61360.6</v>
      </c>
      <c r="D334">
        <v>0</v>
      </c>
      <c r="E334">
        <v>12149.85</v>
      </c>
      <c r="F334">
        <v>36985.14</v>
      </c>
      <c r="G334">
        <v>73510.45</v>
      </c>
      <c r="H334">
        <v>110495.59</v>
      </c>
      <c r="I334">
        <v>2016</v>
      </c>
      <c r="K334" t="s">
        <v>14</v>
      </c>
    </row>
    <row r="335" spans="1:11" x14ac:dyDescent="0.2">
      <c r="A335" t="s">
        <v>80</v>
      </c>
      <c r="B335" t="s">
        <v>30</v>
      </c>
      <c r="C335">
        <v>97071.8</v>
      </c>
      <c r="D335">
        <v>0</v>
      </c>
      <c r="E335">
        <v>31809.18</v>
      </c>
      <c r="F335">
        <v>27859.55</v>
      </c>
      <c r="G335">
        <v>128880.98</v>
      </c>
      <c r="H335">
        <v>156740.53</v>
      </c>
      <c r="I335">
        <v>2016</v>
      </c>
      <c r="K335" t="s">
        <v>14</v>
      </c>
    </row>
    <row r="336" spans="1:11" x14ac:dyDescent="0.2">
      <c r="A336" t="s">
        <v>1568</v>
      </c>
      <c r="B336" t="s">
        <v>947</v>
      </c>
      <c r="C336">
        <v>0</v>
      </c>
      <c r="D336">
        <v>0</v>
      </c>
      <c r="E336">
        <v>1303.7</v>
      </c>
      <c r="F336">
        <v>0</v>
      </c>
      <c r="G336">
        <v>1303.7</v>
      </c>
      <c r="H336">
        <v>1303.7</v>
      </c>
      <c r="I336">
        <v>2016</v>
      </c>
      <c r="K336" t="s">
        <v>14</v>
      </c>
    </row>
    <row r="337" spans="1:11" x14ac:dyDescent="0.2">
      <c r="A337" t="s">
        <v>1744</v>
      </c>
      <c r="B337" t="s">
        <v>947</v>
      </c>
      <c r="C337">
        <v>0</v>
      </c>
      <c r="D337">
        <v>0</v>
      </c>
      <c r="E337">
        <v>374.06</v>
      </c>
      <c r="F337">
        <v>0</v>
      </c>
      <c r="G337">
        <v>374.06</v>
      </c>
      <c r="H337">
        <v>374.06</v>
      </c>
      <c r="I337">
        <v>2016</v>
      </c>
      <c r="K337" t="s">
        <v>14</v>
      </c>
    </row>
    <row r="338" spans="1:11" x14ac:dyDescent="0.2">
      <c r="A338" t="s">
        <v>1728</v>
      </c>
      <c r="B338" t="s">
        <v>674</v>
      </c>
      <c r="C338">
        <v>0</v>
      </c>
      <c r="D338">
        <v>0</v>
      </c>
      <c r="E338">
        <v>430.7</v>
      </c>
      <c r="F338">
        <v>0</v>
      </c>
      <c r="G338">
        <v>430.7</v>
      </c>
      <c r="H338">
        <v>430.7</v>
      </c>
      <c r="I338">
        <v>2016</v>
      </c>
      <c r="K338" t="s">
        <v>14</v>
      </c>
    </row>
    <row r="339" spans="1:11" x14ac:dyDescent="0.2">
      <c r="A339" t="s">
        <v>1759</v>
      </c>
      <c r="B339" t="s">
        <v>1373</v>
      </c>
      <c r="C339">
        <v>0</v>
      </c>
      <c r="D339">
        <v>0</v>
      </c>
      <c r="E339">
        <v>342</v>
      </c>
      <c r="F339">
        <v>0</v>
      </c>
      <c r="G339">
        <v>342</v>
      </c>
      <c r="H339">
        <v>342</v>
      </c>
      <c r="I339">
        <v>2016</v>
      </c>
      <c r="K339" t="s">
        <v>14</v>
      </c>
    </row>
    <row r="340" spans="1:11" x14ac:dyDescent="0.2">
      <c r="A340" t="s">
        <v>1093</v>
      </c>
      <c r="B340" t="s">
        <v>987</v>
      </c>
      <c r="C340">
        <v>0</v>
      </c>
      <c r="D340">
        <v>0</v>
      </c>
      <c r="E340">
        <v>7470</v>
      </c>
      <c r="F340">
        <v>0</v>
      </c>
      <c r="G340">
        <v>7470</v>
      </c>
      <c r="H340">
        <v>7470</v>
      </c>
      <c r="I340">
        <v>2016</v>
      </c>
      <c r="K340" t="s">
        <v>14</v>
      </c>
    </row>
    <row r="341" spans="1:11" x14ac:dyDescent="0.2">
      <c r="A341" t="s">
        <v>1019</v>
      </c>
      <c r="B341" t="s">
        <v>947</v>
      </c>
      <c r="C341">
        <v>0</v>
      </c>
      <c r="D341">
        <v>0</v>
      </c>
      <c r="E341">
        <v>9998.06</v>
      </c>
      <c r="F341">
        <v>0</v>
      </c>
      <c r="G341">
        <v>9998.06</v>
      </c>
      <c r="H341">
        <v>9998.06</v>
      </c>
      <c r="I341">
        <v>2016</v>
      </c>
      <c r="K341" t="s">
        <v>14</v>
      </c>
    </row>
    <row r="342" spans="1:11" x14ac:dyDescent="0.2">
      <c r="A342" t="s">
        <v>1544</v>
      </c>
      <c r="B342" t="s">
        <v>947</v>
      </c>
      <c r="C342">
        <v>0</v>
      </c>
      <c r="D342">
        <v>0</v>
      </c>
      <c r="E342">
        <v>1411.12</v>
      </c>
      <c r="F342">
        <v>0</v>
      </c>
      <c r="G342">
        <v>1411.12</v>
      </c>
      <c r="H342">
        <v>1411.12</v>
      </c>
      <c r="I342">
        <v>2016</v>
      </c>
      <c r="K342" t="s">
        <v>14</v>
      </c>
    </row>
    <row r="343" spans="1:11" x14ac:dyDescent="0.2">
      <c r="A343" t="s">
        <v>1656</v>
      </c>
      <c r="B343" t="s">
        <v>947</v>
      </c>
      <c r="C343">
        <v>0</v>
      </c>
      <c r="D343">
        <v>0</v>
      </c>
      <c r="E343">
        <v>805.13</v>
      </c>
      <c r="F343">
        <v>0</v>
      </c>
      <c r="G343">
        <v>805.13</v>
      </c>
      <c r="H343">
        <v>805.13</v>
      </c>
      <c r="I343">
        <v>2016</v>
      </c>
      <c r="K343" t="s">
        <v>14</v>
      </c>
    </row>
    <row r="344" spans="1:11" x14ac:dyDescent="0.2">
      <c r="A344" t="s">
        <v>199</v>
      </c>
      <c r="B344" t="s">
        <v>30</v>
      </c>
      <c r="C344">
        <v>74244.05</v>
      </c>
      <c r="D344">
        <v>0</v>
      </c>
      <c r="E344">
        <v>16957.259999999998</v>
      </c>
      <c r="F344">
        <v>34313.089999999997</v>
      </c>
      <c r="G344">
        <v>91201.31</v>
      </c>
      <c r="H344">
        <v>125514.4</v>
      </c>
      <c r="I344">
        <v>2016</v>
      </c>
      <c r="K344" t="s">
        <v>14</v>
      </c>
    </row>
    <row r="345" spans="1:11" x14ac:dyDescent="0.2">
      <c r="A345" t="s">
        <v>155</v>
      </c>
      <c r="B345" t="s">
        <v>30</v>
      </c>
      <c r="C345">
        <v>94062.8</v>
      </c>
      <c r="D345">
        <v>0</v>
      </c>
      <c r="E345">
        <v>22464.79</v>
      </c>
      <c r="F345">
        <v>16300.08</v>
      </c>
      <c r="G345">
        <v>116527.59</v>
      </c>
      <c r="H345">
        <v>132827.67000000001</v>
      </c>
      <c r="I345">
        <v>2016</v>
      </c>
      <c r="K345" t="s">
        <v>14</v>
      </c>
    </row>
    <row r="346" spans="1:11" x14ac:dyDescent="0.2">
      <c r="A346" t="s">
        <v>1853</v>
      </c>
      <c r="B346" t="s">
        <v>947</v>
      </c>
      <c r="C346">
        <v>0</v>
      </c>
      <c r="D346">
        <v>0</v>
      </c>
      <c r="E346">
        <v>41</v>
      </c>
      <c r="F346">
        <v>0</v>
      </c>
      <c r="G346">
        <v>41</v>
      </c>
      <c r="H346">
        <v>41</v>
      </c>
      <c r="I346">
        <v>2016</v>
      </c>
      <c r="K346" t="s">
        <v>14</v>
      </c>
    </row>
    <row r="347" spans="1:11" x14ac:dyDescent="0.2">
      <c r="A347" t="s">
        <v>415</v>
      </c>
      <c r="B347" t="s">
        <v>30</v>
      </c>
      <c r="C347">
        <v>36926.879999999997</v>
      </c>
      <c r="D347">
        <v>0</v>
      </c>
      <c r="E347">
        <v>25175</v>
      </c>
      <c r="F347">
        <v>19530.18</v>
      </c>
      <c r="G347">
        <v>62101.88</v>
      </c>
      <c r="H347">
        <v>81632.06</v>
      </c>
      <c r="I347">
        <v>2016</v>
      </c>
      <c r="K347" t="s">
        <v>14</v>
      </c>
    </row>
    <row r="348" spans="1:11" x14ac:dyDescent="0.2">
      <c r="A348" t="s">
        <v>1747</v>
      </c>
      <c r="B348" t="s">
        <v>273</v>
      </c>
      <c r="C348">
        <v>0</v>
      </c>
      <c r="D348">
        <v>0</v>
      </c>
      <c r="E348">
        <v>373.25</v>
      </c>
      <c r="F348">
        <v>0</v>
      </c>
      <c r="G348">
        <v>373.25</v>
      </c>
      <c r="H348">
        <v>373.25</v>
      </c>
      <c r="I348">
        <v>2016</v>
      </c>
      <c r="K348" t="s">
        <v>14</v>
      </c>
    </row>
    <row r="349" spans="1:11" x14ac:dyDescent="0.2">
      <c r="A349" t="s">
        <v>763</v>
      </c>
      <c r="B349" t="s">
        <v>273</v>
      </c>
      <c r="C349">
        <v>0</v>
      </c>
      <c r="D349">
        <v>0</v>
      </c>
      <c r="E349">
        <v>26811.49</v>
      </c>
      <c r="F349">
        <v>35.979999999999997</v>
      </c>
      <c r="G349">
        <v>26811.49</v>
      </c>
      <c r="H349">
        <v>26847.47</v>
      </c>
      <c r="I349">
        <v>2016</v>
      </c>
      <c r="K349" t="s">
        <v>14</v>
      </c>
    </row>
    <row r="350" spans="1:11" x14ac:dyDescent="0.2">
      <c r="A350" t="s">
        <v>1630</v>
      </c>
      <c r="B350" t="s">
        <v>674</v>
      </c>
      <c r="C350">
        <v>0</v>
      </c>
      <c r="D350">
        <v>0</v>
      </c>
      <c r="E350">
        <v>937.13</v>
      </c>
      <c r="F350">
        <v>0</v>
      </c>
      <c r="G350">
        <v>937.13</v>
      </c>
      <c r="H350">
        <v>937.13</v>
      </c>
      <c r="I350">
        <v>2016</v>
      </c>
      <c r="K350" t="s">
        <v>14</v>
      </c>
    </row>
    <row r="351" spans="1:11" x14ac:dyDescent="0.2">
      <c r="A351" t="s">
        <v>891</v>
      </c>
      <c r="B351" t="s">
        <v>273</v>
      </c>
      <c r="C351">
        <v>0</v>
      </c>
      <c r="D351">
        <v>0</v>
      </c>
      <c r="E351">
        <v>15186</v>
      </c>
      <c r="F351">
        <v>1785.79</v>
      </c>
      <c r="G351">
        <v>15186</v>
      </c>
      <c r="H351">
        <v>16971.79</v>
      </c>
      <c r="I351">
        <v>2016</v>
      </c>
      <c r="K351" t="s">
        <v>14</v>
      </c>
    </row>
    <row r="352" spans="1:11" x14ac:dyDescent="0.2">
      <c r="A352" t="s">
        <v>1572</v>
      </c>
      <c r="B352" t="s">
        <v>947</v>
      </c>
      <c r="C352">
        <v>0</v>
      </c>
      <c r="D352">
        <v>0</v>
      </c>
      <c r="E352">
        <v>1271.8800000000001</v>
      </c>
      <c r="F352">
        <v>0</v>
      </c>
      <c r="G352">
        <v>1271.8800000000001</v>
      </c>
      <c r="H352">
        <v>1271.8800000000001</v>
      </c>
      <c r="I352">
        <v>2016</v>
      </c>
      <c r="K352" t="s">
        <v>14</v>
      </c>
    </row>
    <row r="353" spans="1:11" x14ac:dyDescent="0.2">
      <c r="A353" t="s">
        <v>1597</v>
      </c>
      <c r="B353" t="s">
        <v>273</v>
      </c>
      <c r="C353">
        <v>0</v>
      </c>
      <c r="D353">
        <v>0</v>
      </c>
      <c r="E353">
        <v>1128</v>
      </c>
      <c r="F353">
        <v>0</v>
      </c>
      <c r="G353">
        <v>1128</v>
      </c>
      <c r="H353">
        <v>1128</v>
      </c>
      <c r="I353">
        <v>2016</v>
      </c>
      <c r="K353" t="s">
        <v>14</v>
      </c>
    </row>
    <row r="354" spans="1:11" x14ac:dyDescent="0.2">
      <c r="A354" t="s">
        <v>1006</v>
      </c>
      <c r="B354" t="s">
        <v>273</v>
      </c>
      <c r="C354">
        <v>0</v>
      </c>
      <c r="D354">
        <v>0</v>
      </c>
      <c r="E354">
        <v>9375.36</v>
      </c>
      <c r="F354">
        <v>1107.5</v>
      </c>
      <c r="G354">
        <v>9375.36</v>
      </c>
      <c r="H354">
        <v>10482.86</v>
      </c>
      <c r="I354">
        <v>2016</v>
      </c>
      <c r="K354" t="s">
        <v>14</v>
      </c>
    </row>
    <row r="355" spans="1:11" x14ac:dyDescent="0.2">
      <c r="A355" t="s">
        <v>925</v>
      </c>
      <c r="B355" t="s">
        <v>926</v>
      </c>
      <c r="C355">
        <v>0</v>
      </c>
      <c r="D355">
        <v>0</v>
      </c>
      <c r="E355">
        <v>14495.52</v>
      </c>
      <c r="F355">
        <v>0</v>
      </c>
      <c r="G355">
        <v>14495.52</v>
      </c>
      <c r="H355">
        <v>14495.52</v>
      </c>
      <c r="I355">
        <v>2016</v>
      </c>
      <c r="K355" t="s">
        <v>14</v>
      </c>
    </row>
    <row r="356" spans="1:11" x14ac:dyDescent="0.2">
      <c r="A356" t="s">
        <v>814</v>
      </c>
      <c r="B356" t="s">
        <v>273</v>
      </c>
      <c r="C356">
        <v>0</v>
      </c>
      <c r="D356">
        <v>0</v>
      </c>
      <c r="E356">
        <v>20311.599999999999</v>
      </c>
      <c r="F356">
        <v>2179.46</v>
      </c>
      <c r="G356">
        <v>20311.599999999999</v>
      </c>
      <c r="H356">
        <v>22491.06</v>
      </c>
      <c r="I356">
        <v>2016</v>
      </c>
      <c r="K356" t="s">
        <v>14</v>
      </c>
    </row>
    <row r="357" spans="1:11" x14ac:dyDescent="0.2">
      <c r="A357" t="s">
        <v>552</v>
      </c>
      <c r="B357" t="s">
        <v>358</v>
      </c>
      <c r="C357">
        <v>34147.81</v>
      </c>
      <c r="D357">
        <v>353.85</v>
      </c>
      <c r="E357">
        <v>6228.06</v>
      </c>
      <c r="F357">
        <v>15693.85</v>
      </c>
      <c r="G357">
        <v>40729.72</v>
      </c>
      <c r="H357">
        <v>56423.57</v>
      </c>
      <c r="I357">
        <v>2016</v>
      </c>
      <c r="K357" t="s">
        <v>14</v>
      </c>
    </row>
    <row r="358" spans="1:11" x14ac:dyDescent="0.2">
      <c r="A358" t="s">
        <v>1730</v>
      </c>
      <c r="B358" t="s">
        <v>947</v>
      </c>
      <c r="C358">
        <v>0</v>
      </c>
      <c r="D358">
        <v>0</v>
      </c>
      <c r="E358">
        <v>423</v>
      </c>
      <c r="F358">
        <v>0</v>
      </c>
      <c r="G358">
        <v>423</v>
      </c>
      <c r="H358">
        <v>423</v>
      </c>
      <c r="I358">
        <v>2016</v>
      </c>
      <c r="K358" t="s">
        <v>14</v>
      </c>
    </row>
    <row r="359" spans="1:11" x14ac:dyDescent="0.2">
      <c r="A359" t="s">
        <v>1431</v>
      </c>
      <c r="B359" t="s">
        <v>947</v>
      </c>
      <c r="C359">
        <v>0</v>
      </c>
      <c r="D359">
        <v>0</v>
      </c>
      <c r="E359">
        <v>2092.5</v>
      </c>
      <c r="F359">
        <v>0</v>
      </c>
      <c r="G359">
        <v>2092.5</v>
      </c>
      <c r="H359">
        <v>2092.5</v>
      </c>
      <c r="I359">
        <v>2016</v>
      </c>
      <c r="K359" t="s">
        <v>14</v>
      </c>
    </row>
    <row r="360" spans="1:11" x14ac:dyDescent="0.2">
      <c r="A360" t="s">
        <v>908</v>
      </c>
      <c r="B360" t="s">
        <v>273</v>
      </c>
      <c r="C360">
        <v>0</v>
      </c>
      <c r="D360">
        <v>0</v>
      </c>
      <c r="E360">
        <v>13576.07</v>
      </c>
      <c r="F360">
        <v>1595.98</v>
      </c>
      <c r="G360">
        <v>13576.07</v>
      </c>
      <c r="H360">
        <v>15172.05</v>
      </c>
      <c r="I360">
        <v>2016</v>
      </c>
      <c r="K360" t="s">
        <v>14</v>
      </c>
    </row>
    <row r="361" spans="1:11" x14ac:dyDescent="0.2">
      <c r="A361" t="s">
        <v>971</v>
      </c>
      <c r="B361" t="s">
        <v>273</v>
      </c>
      <c r="C361">
        <v>0</v>
      </c>
      <c r="D361">
        <v>0</v>
      </c>
      <c r="E361">
        <v>11948.78</v>
      </c>
      <c r="F361">
        <v>0</v>
      </c>
      <c r="G361">
        <v>11948.78</v>
      </c>
      <c r="H361">
        <v>11948.78</v>
      </c>
      <c r="I361">
        <v>2016</v>
      </c>
      <c r="K361" t="s">
        <v>14</v>
      </c>
    </row>
    <row r="362" spans="1:11" x14ac:dyDescent="0.2">
      <c r="A362" t="s">
        <v>948</v>
      </c>
      <c r="B362" t="s">
        <v>273</v>
      </c>
      <c r="C362">
        <v>0</v>
      </c>
      <c r="D362">
        <v>0</v>
      </c>
      <c r="E362">
        <v>11934</v>
      </c>
      <c r="F362">
        <v>1156.28</v>
      </c>
      <c r="G362">
        <v>11934</v>
      </c>
      <c r="H362">
        <v>13090.28</v>
      </c>
      <c r="I362">
        <v>2016</v>
      </c>
      <c r="K362" t="s">
        <v>14</v>
      </c>
    </row>
    <row r="363" spans="1:11" x14ac:dyDescent="0.2">
      <c r="A363" t="s">
        <v>1328</v>
      </c>
      <c r="B363" t="s">
        <v>947</v>
      </c>
      <c r="C363">
        <v>0</v>
      </c>
      <c r="D363">
        <v>0</v>
      </c>
      <c r="E363">
        <v>3192.56</v>
      </c>
      <c r="F363">
        <v>0</v>
      </c>
      <c r="G363">
        <v>3192.56</v>
      </c>
      <c r="H363">
        <v>3192.56</v>
      </c>
      <c r="I363">
        <v>2016</v>
      </c>
      <c r="K363" t="s">
        <v>14</v>
      </c>
    </row>
    <row r="364" spans="1:11" x14ac:dyDescent="0.2">
      <c r="A364" t="s">
        <v>1365</v>
      </c>
      <c r="B364" t="s">
        <v>947</v>
      </c>
      <c r="C364">
        <v>0</v>
      </c>
      <c r="D364">
        <v>0</v>
      </c>
      <c r="E364">
        <v>2701.31</v>
      </c>
      <c r="F364">
        <v>0</v>
      </c>
      <c r="G364">
        <v>2701.31</v>
      </c>
      <c r="H364">
        <v>2701.31</v>
      </c>
      <c r="I364">
        <v>2016</v>
      </c>
      <c r="K364" t="s">
        <v>14</v>
      </c>
    </row>
    <row r="365" spans="1:11" x14ac:dyDescent="0.2">
      <c r="A365" t="s">
        <v>878</v>
      </c>
      <c r="B365" t="s">
        <v>273</v>
      </c>
      <c r="C365">
        <v>0</v>
      </c>
      <c r="D365">
        <v>0</v>
      </c>
      <c r="E365">
        <v>15632.8</v>
      </c>
      <c r="F365">
        <v>1820.9</v>
      </c>
      <c r="G365">
        <v>15632.8</v>
      </c>
      <c r="H365">
        <v>17453.7</v>
      </c>
      <c r="I365">
        <v>2016</v>
      </c>
      <c r="K365" t="s">
        <v>14</v>
      </c>
    </row>
    <row r="366" spans="1:11" x14ac:dyDescent="0.2">
      <c r="A366" t="s">
        <v>1130</v>
      </c>
      <c r="B366" t="s">
        <v>947</v>
      </c>
      <c r="C366">
        <v>0</v>
      </c>
      <c r="D366">
        <v>0</v>
      </c>
      <c r="E366">
        <v>6207.19</v>
      </c>
      <c r="F366">
        <v>0</v>
      </c>
      <c r="G366">
        <v>6207.19</v>
      </c>
      <c r="H366">
        <v>6207.19</v>
      </c>
      <c r="I366">
        <v>2016</v>
      </c>
      <c r="K366" t="s">
        <v>14</v>
      </c>
    </row>
    <row r="367" spans="1:11" x14ac:dyDescent="0.2">
      <c r="A367" t="s">
        <v>156</v>
      </c>
      <c r="B367" t="s">
        <v>157</v>
      </c>
      <c r="C367">
        <v>97928</v>
      </c>
      <c r="D367">
        <v>0</v>
      </c>
      <c r="E367">
        <v>19261.099999999999</v>
      </c>
      <c r="F367">
        <v>15081.39</v>
      </c>
      <c r="G367">
        <v>117189.1</v>
      </c>
      <c r="H367">
        <v>132270.49</v>
      </c>
      <c r="I367">
        <v>2016</v>
      </c>
      <c r="K367" t="s">
        <v>14</v>
      </c>
    </row>
    <row r="368" spans="1:11" x14ac:dyDescent="0.2">
      <c r="A368" t="s">
        <v>1554</v>
      </c>
      <c r="B368" t="s">
        <v>947</v>
      </c>
      <c r="C368">
        <v>0</v>
      </c>
      <c r="D368">
        <v>0</v>
      </c>
      <c r="E368">
        <v>1341.95</v>
      </c>
      <c r="F368">
        <v>0</v>
      </c>
      <c r="G368">
        <v>1341.95</v>
      </c>
      <c r="H368">
        <v>1341.95</v>
      </c>
      <c r="I368">
        <v>2016</v>
      </c>
      <c r="K368" t="s">
        <v>14</v>
      </c>
    </row>
    <row r="369" spans="1:11" x14ac:dyDescent="0.2">
      <c r="A369" t="s">
        <v>609</v>
      </c>
      <c r="B369" t="s">
        <v>386</v>
      </c>
      <c r="C369">
        <v>31272.62</v>
      </c>
      <c r="D369">
        <v>0</v>
      </c>
      <c r="E369">
        <v>7381.62</v>
      </c>
      <c r="F369">
        <v>5767.76</v>
      </c>
      <c r="G369">
        <v>38654.239999999998</v>
      </c>
      <c r="H369">
        <v>44422</v>
      </c>
      <c r="I369">
        <v>2016</v>
      </c>
      <c r="K369" t="s">
        <v>14</v>
      </c>
    </row>
    <row r="370" spans="1:11" x14ac:dyDescent="0.2">
      <c r="A370" t="s">
        <v>382</v>
      </c>
      <c r="B370" t="s">
        <v>383</v>
      </c>
      <c r="C370">
        <v>37256.730000000003</v>
      </c>
      <c r="D370">
        <v>0</v>
      </c>
      <c r="E370">
        <v>26017.72</v>
      </c>
      <c r="F370">
        <v>22911.68</v>
      </c>
      <c r="G370">
        <v>63274.44</v>
      </c>
      <c r="H370">
        <v>86186.12</v>
      </c>
      <c r="I370">
        <v>2016</v>
      </c>
      <c r="K370" t="s">
        <v>14</v>
      </c>
    </row>
    <row r="371" spans="1:11" x14ac:dyDescent="0.2">
      <c r="A371" t="s">
        <v>675</v>
      </c>
      <c r="B371" t="s">
        <v>273</v>
      </c>
      <c r="C371">
        <v>0</v>
      </c>
      <c r="D371">
        <v>0</v>
      </c>
      <c r="E371">
        <v>35271.25</v>
      </c>
      <c r="F371">
        <v>0</v>
      </c>
      <c r="G371">
        <v>35271.25</v>
      </c>
      <c r="H371">
        <v>35271.25</v>
      </c>
      <c r="I371">
        <v>2016</v>
      </c>
      <c r="K371" t="s">
        <v>14</v>
      </c>
    </row>
    <row r="372" spans="1:11" x14ac:dyDescent="0.2">
      <c r="A372" t="s">
        <v>204</v>
      </c>
      <c r="B372" t="s">
        <v>205</v>
      </c>
      <c r="C372">
        <v>43177.64</v>
      </c>
      <c r="D372">
        <v>0</v>
      </c>
      <c r="E372">
        <v>46323.68</v>
      </c>
      <c r="F372">
        <v>32809.1</v>
      </c>
      <c r="G372">
        <v>89501.32</v>
      </c>
      <c r="H372">
        <v>122310.42</v>
      </c>
      <c r="I372">
        <v>2016</v>
      </c>
      <c r="K372" t="s">
        <v>14</v>
      </c>
    </row>
    <row r="373" spans="1:11" x14ac:dyDescent="0.2">
      <c r="A373" t="s">
        <v>1278</v>
      </c>
      <c r="B373" t="s">
        <v>987</v>
      </c>
      <c r="C373">
        <v>0</v>
      </c>
      <c r="D373">
        <v>0</v>
      </c>
      <c r="E373">
        <v>3660</v>
      </c>
      <c r="F373">
        <v>0</v>
      </c>
      <c r="G373">
        <v>3660</v>
      </c>
      <c r="H373">
        <v>3660</v>
      </c>
      <c r="I373">
        <v>2016</v>
      </c>
      <c r="K373" t="s">
        <v>14</v>
      </c>
    </row>
    <row r="374" spans="1:11" x14ac:dyDescent="0.2">
      <c r="A374" t="s">
        <v>1537</v>
      </c>
      <c r="B374" t="s">
        <v>947</v>
      </c>
      <c r="C374">
        <v>0</v>
      </c>
      <c r="D374">
        <v>0</v>
      </c>
      <c r="E374">
        <v>1462.5</v>
      </c>
      <c r="F374">
        <v>0</v>
      </c>
      <c r="G374">
        <v>1462.5</v>
      </c>
      <c r="H374">
        <v>1462.5</v>
      </c>
      <c r="I374">
        <v>2016</v>
      </c>
      <c r="K374" t="s">
        <v>14</v>
      </c>
    </row>
    <row r="375" spans="1:11" x14ac:dyDescent="0.2">
      <c r="A375" t="s">
        <v>302</v>
      </c>
      <c r="B375" t="s">
        <v>30</v>
      </c>
      <c r="C375">
        <v>56869.4</v>
      </c>
      <c r="D375">
        <v>0</v>
      </c>
      <c r="E375">
        <v>15568.76</v>
      </c>
      <c r="F375">
        <v>28891.9</v>
      </c>
      <c r="G375">
        <v>72438.16</v>
      </c>
      <c r="H375">
        <v>101330.06</v>
      </c>
      <c r="I375">
        <v>2016</v>
      </c>
      <c r="K375" t="s">
        <v>14</v>
      </c>
    </row>
    <row r="376" spans="1:11" x14ac:dyDescent="0.2">
      <c r="A376" t="s">
        <v>837</v>
      </c>
      <c r="B376" t="s">
        <v>273</v>
      </c>
      <c r="C376">
        <v>0</v>
      </c>
      <c r="D376">
        <v>0</v>
      </c>
      <c r="E376">
        <v>18525.439999999999</v>
      </c>
      <c r="F376">
        <v>2074.73</v>
      </c>
      <c r="G376">
        <v>18525.439999999999</v>
      </c>
      <c r="H376">
        <v>20600.169999999998</v>
      </c>
      <c r="I376">
        <v>2016</v>
      </c>
      <c r="K376" t="s">
        <v>14</v>
      </c>
    </row>
    <row r="377" spans="1:11" x14ac:dyDescent="0.2">
      <c r="A377" t="s">
        <v>1707</v>
      </c>
      <c r="B377" t="s">
        <v>947</v>
      </c>
      <c r="C377">
        <v>0</v>
      </c>
      <c r="D377">
        <v>0</v>
      </c>
      <c r="E377">
        <v>529.13</v>
      </c>
      <c r="F377">
        <v>0</v>
      </c>
      <c r="G377">
        <v>529.13</v>
      </c>
      <c r="H377">
        <v>529.13</v>
      </c>
      <c r="I377">
        <v>2016</v>
      </c>
      <c r="K377" t="s">
        <v>14</v>
      </c>
    </row>
    <row r="378" spans="1:11" x14ac:dyDescent="0.2">
      <c r="A378" t="s">
        <v>606</v>
      </c>
      <c r="B378" t="s">
        <v>273</v>
      </c>
      <c r="C378">
        <v>0</v>
      </c>
      <c r="D378">
        <v>0</v>
      </c>
      <c r="E378">
        <v>45188.95</v>
      </c>
      <c r="F378">
        <v>0</v>
      </c>
      <c r="G378">
        <v>45188.95</v>
      </c>
      <c r="H378">
        <v>45188.95</v>
      </c>
      <c r="I378">
        <v>2016</v>
      </c>
      <c r="K378" t="s">
        <v>14</v>
      </c>
    </row>
    <row r="379" spans="1:11" x14ac:dyDescent="0.2">
      <c r="A379" t="s">
        <v>1141</v>
      </c>
      <c r="B379" t="s">
        <v>947</v>
      </c>
      <c r="C379">
        <v>0</v>
      </c>
      <c r="D379">
        <v>0</v>
      </c>
      <c r="E379">
        <v>5849.09</v>
      </c>
      <c r="F379">
        <v>0</v>
      </c>
      <c r="G379">
        <v>5849.09</v>
      </c>
      <c r="H379">
        <v>5849.09</v>
      </c>
      <c r="I379">
        <v>2016</v>
      </c>
      <c r="K379" t="s">
        <v>14</v>
      </c>
    </row>
    <row r="380" spans="1:11" x14ac:dyDescent="0.2">
      <c r="A380" t="s">
        <v>825</v>
      </c>
      <c r="B380" t="s">
        <v>273</v>
      </c>
      <c r="C380">
        <v>0</v>
      </c>
      <c r="D380">
        <v>0</v>
      </c>
      <c r="E380">
        <v>19220.54</v>
      </c>
      <c r="F380">
        <v>2210.5700000000002</v>
      </c>
      <c r="G380">
        <v>19220.54</v>
      </c>
      <c r="H380">
        <v>21431.11</v>
      </c>
      <c r="I380">
        <v>2016</v>
      </c>
      <c r="K380" t="s">
        <v>14</v>
      </c>
    </row>
    <row r="381" spans="1:11" x14ac:dyDescent="0.2">
      <c r="A381" t="s">
        <v>1268</v>
      </c>
      <c r="B381" t="s">
        <v>947</v>
      </c>
      <c r="C381">
        <v>0</v>
      </c>
      <c r="D381">
        <v>0</v>
      </c>
      <c r="E381">
        <v>3798.14</v>
      </c>
      <c r="F381">
        <v>0</v>
      </c>
      <c r="G381">
        <v>3798.14</v>
      </c>
      <c r="H381">
        <v>3798.14</v>
      </c>
      <c r="I381">
        <v>2016</v>
      </c>
      <c r="K381" t="s">
        <v>14</v>
      </c>
    </row>
    <row r="382" spans="1:11" x14ac:dyDescent="0.2">
      <c r="A382" t="s">
        <v>1821</v>
      </c>
      <c r="B382" t="s">
        <v>674</v>
      </c>
      <c r="C382">
        <v>0</v>
      </c>
      <c r="D382">
        <v>0</v>
      </c>
      <c r="E382">
        <v>137.52000000000001</v>
      </c>
      <c r="F382">
        <v>0</v>
      </c>
      <c r="G382">
        <v>137.52000000000001</v>
      </c>
      <c r="H382">
        <v>137.52000000000001</v>
      </c>
      <c r="I382">
        <v>2016</v>
      </c>
      <c r="K382" t="s">
        <v>14</v>
      </c>
    </row>
    <row r="383" spans="1:11" x14ac:dyDescent="0.2">
      <c r="A383" t="s">
        <v>1234</v>
      </c>
      <c r="B383" t="s">
        <v>947</v>
      </c>
      <c r="C383">
        <v>0</v>
      </c>
      <c r="D383">
        <v>0</v>
      </c>
      <c r="E383">
        <v>4365.76</v>
      </c>
      <c r="F383">
        <v>0</v>
      </c>
      <c r="G383">
        <v>4365.76</v>
      </c>
      <c r="H383">
        <v>4365.76</v>
      </c>
      <c r="I383">
        <v>2016</v>
      </c>
      <c r="K383" t="s">
        <v>14</v>
      </c>
    </row>
    <row r="384" spans="1:11" x14ac:dyDescent="0.2">
      <c r="A384" t="s">
        <v>442</v>
      </c>
      <c r="B384" t="s">
        <v>30</v>
      </c>
      <c r="C384">
        <v>38815.94</v>
      </c>
      <c r="D384">
        <v>0</v>
      </c>
      <c r="E384">
        <v>2950</v>
      </c>
      <c r="F384">
        <v>33821.300000000003</v>
      </c>
      <c r="G384">
        <v>41765.94</v>
      </c>
      <c r="H384">
        <v>75587.240000000005</v>
      </c>
      <c r="I384">
        <v>2016</v>
      </c>
      <c r="K384" t="s">
        <v>14</v>
      </c>
    </row>
    <row r="385" spans="1:11" x14ac:dyDescent="0.2">
      <c r="A385" t="s">
        <v>939</v>
      </c>
      <c r="B385" t="s">
        <v>273</v>
      </c>
      <c r="C385">
        <v>0</v>
      </c>
      <c r="D385">
        <v>0</v>
      </c>
      <c r="E385">
        <v>13639.5</v>
      </c>
      <c r="F385">
        <v>0</v>
      </c>
      <c r="G385">
        <v>13639.5</v>
      </c>
      <c r="H385">
        <v>13639.5</v>
      </c>
      <c r="I385">
        <v>2016</v>
      </c>
      <c r="K385" t="s">
        <v>14</v>
      </c>
    </row>
    <row r="386" spans="1:11" x14ac:dyDescent="0.2">
      <c r="A386" t="s">
        <v>466</v>
      </c>
      <c r="B386" t="s">
        <v>408</v>
      </c>
      <c r="C386">
        <v>43098.89</v>
      </c>
      <c r="D386">
        <v>275.76</v>
      </c>
      <c r="E386">
        <v>7238.24</v>
      </c>
      <c r="F386">
        <v>20625.73</v>
      </c>
      <c r="G386">
        <v>50612.88</v>
      </c>
      <c r="H386">
        <v>71238.61</v>
      </c>
      <c r="I386">
        <v>2016</v>
      </c>
      <c r="K386" t="s">
        <v>14</v>
      </c>
    </row>
    <row r="387" spans="1:11" x14ac:dyDescent="0.2">
      <c r="A387" t="s">
        <v>1585</v>
      </c>
      <c r="B387" t="s">
        <v>947</v>
      </c>
      <c r="C387">
        <v>0</v>
      </c>
      <c r="D387">
        <v>0</v>
      </c>
      <c r="E387">
        <v>1215.01</v>
      </c>
      <c r="F387">
        <v>0</v>
      </c>
      <c r="G387">
        <v>1215.01</v>
      </c>
      <c r="H387">
        <v>1215.01</v>
      </c>
      <c r="I387">
        <v>2016</v>
      </c>
      <c r="K387" t="s">
        <v>14</v>
      </c>
    </row>
    <row r="388" spans="1:11" x14ac:dyDescent="0.2">
      <c r="A388" t="s">
        <v>477</v>
      </c>
      <c r="B388" t="s">
        <v>210</v>
      </c>
      <c r="C388">
        <v>58277.52</v>
      </c>
      <c r="D388">
        <v>164</v>
      </c>
      <c r="E388">
        <v>2801.23</v>
      </c>
      <c r="F388">
        <v>8801.02</v>
      </c>
      <c r="G388">
        <v>61242.75</v>
      </c>
      <c r="H388">
        <v>70043.77</v>
      </c>
      <c r="I388">
        <v>2016</v>
      </c>
      <c r="K388" t="s">
        <v>14</v>
      </c>
    </row>
    <row r="389" spans="1:11" x14ac:dyDescent="0.2">
      <c r="A389" t="s">
        <v>1644</v>
      </c>
      <c r="B389" t="s">
        <v>947</v>
      </c>
      <c r="C389">
        <v>0</v>
      </c>
      <c r="D389">
        <v>0</v>
      </c>
      <c r="E389">
        <v>863.81</v>
      </c>
      <c r="F389">
        <v>0</v>
      </c>
      <c r="G389">
        <v>863.81</v>
      </c>
      <c r="H389">
        <v>863.81</v>
      </c>
      <c r="I389">
        <v>2016</v>
      </c>
      <c r="K389" t="s">
        <v>14</v>
      </c>
    </row>
    <row r="390" spans="1:11" x14ac:dyDescent="0.2">
      <c r="A390" t="s">
        <v>666</v>
      </c>
      <c r="B390" t="s">
        <v>273</v>
      </c>
      <c r="C390">
        <v>0</v>
      </c>
      <c r="D390">
        <v>0</v>
      </c>
      <c r="E390">
        <v>33043.49</v>
      </c>
      <c r="F390">
        <v>3775.34</v>
      </c>
      <c r="G390">
        <v>33043.49</v>
      </c>
      <c r="H390">
        <v>36818.83</v>
      </c>
      <c r="I390">
        <v>2016</v>
      </c>
      <c r="K390" t="s">
        <v>14</v>
      </c>
    </row>
    <row r="391" spans="1:11" x14ac:dyDescent="0.2">
      <c r="A391" t="s">
        <v>699</v>
      </c>
      <c r="B391" t="s">
        <v>273</v>
      </c>
      <c r="C391">
        <v>0</v>
      </c>
      <c r="D391">
        <v>0</v>
      </c>
      <c r="E391">
        <v>29480</v>
      </c>
      <c r="F391">
        <v>3350.59</v>
      </c>
      <c r="G391">
        <v>29480</v>
      </c>
      <c r="H391">
        <v>32830.589999999997</v>
      </c>
      <c r="I391">
        <v>2016</v>
      </c>
      <c r="K391" t="s">
        <v>14</v>
      </c>
    </row>
    <row r="392" spans="1:11" x14ac:dyDescent="0.2">
      <c r="A392" t="s">
        <v>1369</v>
      </c>
      <c r="B392" t="s">
        <v>674</v>
      </c>
      <c r="C392">
        <v>0</v>
      </c>
      <c r="D392">
        <v>0</v>
      </c>
      <c r="E392">
        <v>2603.52</v>
      </c>
      <c r="F392">
        <v>0</v>
      </c>
      <c r="G392">
        <v>2603.52</v>
      </c>
      <c r="H392">
        <v>2603.52</v>
      </c>
      <c r="I392">
        <v>2016</v>
      </c>
      <c r="K392" t="s">
        <v>14</v>
      </c>
    </row>
    <row r="393" spans="1:11" x14ac:dyDescent="0.2">
      <c r="A393" t="s">
        <v>958</v>
      </c>
      <c r="B393" t="s">
        <v>674</v>
      </c>
      <c r="C393">
        <v>0</v>
      </c>
      <c r="D393">
        <v>0</v>
      </c>
      <c r="E393">
        <v>12699.15</v>
      </c>
      <c r="F393">
        <v>0</v>
      </c>
      <c r="G393">
        <v>12699.15</v>
      </c>
      <c r="H393">
        <v>12699.15</v>
      </c>
      <c r="I393">
        <v>2016</v>
      </c>
      <c r="K393" t="s">
        <v>14</v>
      </c>
    </row>
    <row r="394" spans="1:11" x14ac:dyDescent="0.2">
      <c r="A394" t="s">
        <v>1414</v>
      </c>
      <c r="B394" t="s">
        <v>947</v>
      </c>
      <c r="C394">
        <v>0</v>
      </c>
      <c r="D394">
        <v>0</v>
      </c>
      <c r="E394">
        <v>2214.14</v>
      </c>
      <c r="F394">
        <v>0</v>
      </c>
      <c r="G394">
        <v>2214.14</v>
      </c>
      <c r="H394">
        <v>2214.14</v>
      </c>
      <c r="I394">
        <v>2016</v>
      </c>
      <c r="K394" t="s">
        <v>14</v>
      </c>
    </row>
    <row r="395" spans="1:11" x14ac:dyDescent="0.2">
      <c r="A395" t="s">
        <v>1737</v>
      </c>
      <c r="B395" t="s">
        <v>1334</v>
      </c>
      <c r="C395">
        <v>0</v>
      </c>
      <c r="D395">
        <v>0</v>
      </c>
      <c r="E395">
        <v>393.75</v>
      </c>
      <c r="F395">
        <v>0</v>
      </c>
      <c r="G395">
        <v>393.75</v>
      </c>
      <c r="H395">
        <v>393.75</v>
      </c>
      <c r="I395">
        <v>2016</v>
      </c>
      <c r="K395" t="s">
        <v>14</v>
      </c>
    </row>
    <row r="396" spans="1:11" x14ac:dyDescent="0.2">
      <c r="A396" t="s">
        <v>715</v>
      </c>
      <c r="B396" t="s">
        <v>30</v>
      </c>
      <c r="C396">
        <v>10158</v>
      </c>
      <c r="D396">
        <v>0</v>
      </c>
      <c r="E396">
        <v>2361.6</v>
      </c>
      <c r="F396">
        <v>18878.150000000001</v>
      </c>
      <c r="G396">
        <v>12519.6</v>
      </c>
      <c r="H396">
        <v>31397.75</v>
      </c>
      <c r="I396">
        <v>2016</v>
      </c>
      <c r="K396" t="s">
        <v>14</v>
      </c>
    </row>
    <row r="397" spans="1:11" x14ac:dyDescent="0.2">
      <c r="A397" t="s">
        <v>1152</v>
      </c>
      <c r="B397" t="s">
        <v>273</v>
      </c>
      <c r="C397">
        <v>0</v>
      </c>
      <c r="D397">
        <v>0</v>
      </c>
      <c r="E397">
        <v>5538.75</v>
      </c>
      <c r="F397">
        <v>0</v>
      </c>
      <c r="G397">
        <v>5538.75</v>
      </c>
      <c r="H397">
        <v>5538.75</v>
      </c>
      <c r="I397">
        <v>2016</v>
      </c>
      <c r="K397" t="s">
        <v>14</v>
      </c>
    </row>
    <row r="398" spans="1:11" x14ac:dyDescent="0.2">
      <c r="A398" t="s">
        <v>256</v>
      </c>
      <c r="B398" t="s">
        <v>30</v>
      </c>
      <c r="C398">
        <v>77582.09</v>
      </c>
      <c r="D398">
        <v>0</v>
      </c>
      <c r="E398">
        <v>3745.82</v>
      </c>
      <c r="F398">
        <v>29931.759999999998</v>
      </c>
      <c r="G398">
        <v>81327.91</v>
      </c>
      <c r="H398">
        <v>111259.67</v>
      </c>
      <c r="I398">
        <v>2016</v>
      </c>
      <c r="K398" t="s">
        <v>14</v>
      </c>
    </row>
    <row r="399" spans="1:11" x14ac:dyDescent="0.2">
      <c r="A399" t="s">
        <v>754</v>
      </c>
      <c r="B399" t="s">
        <v>273</v>
      </c>
      <c r="C399">
        <v>0</v>
      </c>
      <c r="D399">
        <v>0</v>
      </c>
      <c r="E399">
        <v>27452.75</v>
      </c>
      <c r="F399">
        <v>0</v>
      </c>
      <c r="G399">
        <v>27452.75</v>
      </c>
      <c r="H399">
        <v>27452.75</v>
      </c>
      <c r="I399">
        <v>2016</v>
      </c>
      <c r="K399" t="s">
        <v>14</v>
      </c>
    </row>
    <row r="400" spans="1:11" x14ac:dyDescent="0.2">
      <c r="A400" t="s">
        <v>195</v>
      </c>
      <c r="B400" t="s">
        <v>30</v>
      </c>
      <c r="C400">
        <v>75916</v>
      </c>
      <c r="D400">
        <v>0</v>
      </c>
      <c r="E400">
        <v>6230</v>
      </c>
      <c r="F400">
        <v>44793.86</v>
      </c>
      <c r="G400">
        <v>82146</v>
      </c>
      <c r="H400">
        <v>126939.86</v>
      </c>
      <c r="I400">
        <v>2016</v>
      </c>
      <c r="K400" t="s">
        <v>14</v>
      </c>
    </row>
    <row r="401" spans="1:11" x14ac:dyDescent="0.2">
      <c r="A401" t="s">
        <v>135</v>
      </c>
      <c r="B401" t="s">
        <v>30</v>
      </c>
      <c r="C401">
        <v>96068.6</v>
      </c>
      <c r="D401">
        <v>0</v>
      </c>
      <c r="E401">
        <v>15783.68</v>
      </c>
      <c r="F401">
        <v>26118.02</v>
      </c>
      <c r="G401">
        <v>111852.28</v>
      </c>
      <c r="H401">
        <v>137970.29999999999</v>
      </c>
      <c r="I401">
        <v>2016</v>
      </c>
      <c r="K401" t="s">
        <v>14</v>
      </c>
    </row>
    <row r="402" spans="1:11" x14ac:dyDescent="0.2">
      <c r="A402" t="s">
        <v>893</v>
      </c>
      <c r="B402" t="s">
        <v>273</v>
      </c>
      <c r="C402">
        <v>0</v>
      </c>
      <c r="D402">
        <v>0</v>
      </c>
      <c r="E402">
        <v>16907.75</v>
      </c>
      <c r="F402">
        <v>0</v>
      </c>
      <c r="G402">
        <v>16907.75</v>
      </c>
      <c r="H402">
        <v>16907.75</v>
      </c>
      <c r="I402">
        <v>2016</v>
      </c>
      <c r="K402" t="s">
        <v>14</v>
      </c>
    </row>
    <row r="403" spans="1:11" x14ac:dyDescent="0.2">
      <c r="A403" t="s">
        <v>473</v>
      </c>
      <c r="B403" t="s">
        <v>474</v>
      </c>
      <c r="C403">
        <v>56630.47</v>
      </c>
      <c r="D403">
        <v>0</v>
      </c>
      <c r="E403">
        <v>5851.4</v>
      </c>
      <c r="F403">
        <v>7995.36</v>
      </c>
      <c r="G403">
        <v>62481.87</v>
      </c>
      <c r="H403">
        <v>70477.23</v>
      </c>
      <c r="I403">
        <v>2016</v>
      </c>
      <c r="K403" t="s">
        <v>14</v>
      </c>
    </row>
    <row r="404" spans="1:11" x14ac:dyDescent="0.2">
      <c r="A404" t="s">
        <v>1583</v>
      </c>
      <c r="B404" t="s">
        <v>674</v>
      </c>
      <c r="C404">
        <v>0</v>
      </c>
      <c r="D404">
        <v>0</v>
      </c>
      <c r="E404">
        <v>1224</v>
      </c>
      <c r="F404">
        <v>0</v>
      </c>
      <c r="G404">
        <v>1224</v>
      </c>
      <c r="H404">
        <v>1224</v>
      </c>
      <c r="I404">
        <v>2016</v>
      </c>
      <c r="K404" t="s">
        <v>14</v>
      </c>
    </row>
    <row r="405" spans="1:11" x14ac:dyDescent="0.2">
      <c r="A405" t="s">
        <v>1439</v>
      </c>
      <c r="B405" t="s">
        <v>947</v>
      </c>
      <c r="C405">
        <v>0</v>
      </c>
      <c r="D405">
        <v>0</v>
      </c>
      <c r="E405">
        <v>2040.13</v>
      </c>
      <c r="F405">
        <v>0</v>
      </c>
      <c r="G405">
        <v>2040.13</v>
      </c>
      <c r="H405">
        <v>2040.13</v>
      </c>
      <c r="I405">
        <v>2016</v>
      </c>
      <c r="K405" t="s">
        <v>14</v>
      </c>
    </row>
    <row r="406" spans="1:11" x14ac:dyDescent="0.2">
      <c r="A406" t="s">
        <v>861</v>
      </c>
      <c r="B406" t="s">
        <v>273</v>
      </c>
      <c r="C406">
        <v>0</v>
      </c>
      <c r="D406">
        <v>0</v>
      </c>
      <c r="E406">
        <v>16901.2</v>
      </c>
      <c r="F406">
        <v>1880.76</v>
      </c>
      <c r="G406">
        <v>16901.2</v>
      </c>
      <c r="H406">
        <v>18781.96</v>
      </c>
      <c r="I406">
        <v>2016</v>
      </c>
      <c r="K406" t="s">
        <v>14</v>
      </c>
    </row>
    <row r="407" spans="1:11" x14ac:dyDescent="0.2">
      <c r="A407" t="s">
        <v>953</v>
      </c>
      <c r="B407" t="s">
        <v>273</v>
      </c>
      <c r="C407">
        <v>0</v>
      </c>
      <c r="D407">
        <v>0</v>
      </c>
      <c r="E407">
        <v>12988</v>
      </c>
      <c r="F407">
        <v>0</v>
      </c>
      <c r="G407">
        <v>12988</v>
      </c>
      <c r="H407">
        <v>12988</v>
      </c>
      <c r="I407">
        <v>2016</v>
      </c>
      <c r="K407" t="s">
        <v>14</v>
      </c>
    </row>
    <row r="408" spans="1:11" x14ac:dyDescent="0.2">
      <c r="A408" t="s">
        <v>1654</v>
      </c>
      <c r="B408" t="s">
        <v>947</v>
      </c>
      <c r="C408">
        <v>0</v>
      </c>
      <c r="D408">
        <v>0</v>
      </c>
      <c r="E408">
        <v>806.44</v>
      </c>
      <c r="F408">
        <v>0</v>
      </c>
      <c r="G408">
        <v>806.44</v>
      </c>
      <c r="H408">
        <v>806.44</v>
      </c>
      <c r="I408">
        <v>2016</v>
      </c>
      <c r="K408" t="s">
        <v>14</v>
      </c>
    </row>
    <row r="409" spans="1:11" x14ac:dyDescent="0.2">
      <c r="A409" t="s">
        <v>1786</v>
      </c>
      <c r="B409" t="s">
        <v>947</v>
      </c>
      <c r="C409">
        <v>0</v>
      </c>
      <c r="D409">
        <v>0</v>
      </c>
      <c r="E409">
        <v>242.25</v>
      </c>
      <c r="F409">
        <v>0</v>
      </c>
      <c r="G409">
        <v>242.25</v>
      </c>
      <c r="H409">
        <v>242.25</v>
      </c>
      <c r="I409">
        <v>2016</v>
      </c>
      <c r="K409" t="s">
        <v>14</v>
      </c>
    </row>
    <row r="410" spans="1:11" x14ac:dyDescent="0.2">
      <c r="A410" t="s">
        <v>66</v>
      </c>
      <c r="B410" t="s">
        <v>30</v>
      </c>
      <c r="C410">
        <v>101580</v>
      </c>
      <c r="D410">
        <v>0</v>
      </c>
      <c r="E410">
        <v>17174.57</v>
      </c>
      <c r="F410">
        <v>42512.04</v>
      </c>
      <c r="G410">
        <v>118754.57</v>
      </c>
      <c r="H410">
        <v>161266.60999999999</v>
      </c>
      <c r="I410">
        <v>2016</v>
      </c>
      <c r="K410" t="s">
        <v>14</v>
      </c>
    </row>
    <row r="411" spans="1:11" x14ac:dyDescent="0.2">
      <c r="A411" t="s">
        <v>1198</v>
      </c>
      <c r="B411" t="s">
        <v>947</v>
      </c>
      <c r="C411">
        <v>0</v>
      </c>
      <c r="D411">
        <v>0</v>
      </c>
      <c r="E411">
        <v>4872.3900000000003</v>
      </c>
      <c r="F411">
        <v>0</v>
      </c>
      <c r="G411">
        <v>4872.3900000000003</v>
      </c>
      <c r="H411">
        <v>4872.3900000000003</v>
      </c>
      <c r="I411">
        <v>2016</v>
      </c>
      <c r="K411" t="s">
        <v>14</v>
      </c>
    </row>
    <row r="412" spans="1:11" x14ac:dyDescent="0.2">
      <c r="A412" t="s">
        <v>537</v>
      </c>
      <c r="B412" t="s">
        <v>273</v>
      </c>
      <c r="C412">
        <v>0</v>
      </c>
      <c r="D412">
        <v>0</v>
      </c>
      <c r="E412">
        <v>50539.199999999997</v>
      </c>
      <c r="F412">
        <v>8320.42</v>
      </c>
      <c r="G412">
        <v>50539.199999999997</v>
      </c>
      <c r="H412">
        <v>58859.62</v>
      </c>
      <c r="I412">
        <v>2016</v>
      </c>
      <c r="K412" t="s">
        <v>14</v>
      </c>
    </row>
    <row r="413" spans="1:11" x14ac:dyDescent="0.2">
      <c r="A413" t="s">
        <v>54</v>
      </c>
      <c r="B413" t="s">
        <v>30</v>
      </c>
      <c r="C413">
        <v>88801.4</v>
      </c>
      <c r="D413">
        <v>0</v>
      </c>
      <c r="E413">
        <v>36182.33</v>
      </c>
      <c r="F413">
        <v>43353.22</v>
      </c>
      <c r="G413">
        <v>124983.73</v>
      </c>
      <c r="H413">
        <v>168336.95</v>
      </c>
      <c r="I413">
        <v>2016</v>
      </c>
      <c r="K413" t="s">
        <v>14</v>
      </c>
    </row>
    <row r="414" spans="1:11" x14ac:dyDescent="0.2">
      <c r="A414" t="s">
        <v>1552</v>
      </c>
      <c r="B414" t="s">
        <v>947</v>
      </c>
      <c r="C414">
        <v>0</v>
      </c>
      <c r="D414">
        <v>0</v>
      </c>
      <c r="E414">
        <v>1354.69</v>
      </c>
      <c r="F414">
        <v>0</v>
      </c>
      <c r="G414">
        <v>1354.69</v>
      </c>
      <c r="H414">
        <v>1354.69</v>
      </c>
      <c r="I414">
        <v>2016</v>
      </c>
      <c r="K414" t="s">
        <v>14</v>
      </c>
    </row>
    <row r="415" spans="1:11" x14ac:dyDescent="0.2">
      <c r="A415" t="s">
        <v>730</v>
      </c>
      <c r="B415" t="s">
        <v>273</v>
      </c>
      <c r="C415">
        <v>0</v>
      </c>
      <c r="D415">
        <v>0</v>
      </c>
      <c r="E415">
        <v>29591.439999999999</v>
      </c>
      <c r="F415">
        <v>0</v>
      </c>
      <c r="G415">
        <v>29591.439999999999</v>
      </c>
      <c r="H415">
        <v>29591.439999999999</v>
      </c>
      <c r="I415">
        <v>2016</v>
      </c>
      <c r="K415" t="s">
        <v>14</v>
      </c>
    </row>
    <row r="416" spans="1:11" x14ac:dyDescent="0.2">
      <c r="A416" t="s">
        <v>637</v>
      </c>
      <c r="B416" t="s">
        <v>30</v>
      </c>
      <c r="C416">
        <v>21679.599999999999</v>
      </c>
      <c r="D416">
        <v>0</v>
      </c>
      <c r="E416">
        <v>17650</v>
      </c>
      <c r="F416">
        <v>1363.64</v>
      </c>
      <c r="G416">
        <v>39329.599999999999</v>
      </c>
      <c r="H416">
        <v>40693.24</v>
      </c>
      <c r="I416">
        <v>2016</v>
      </c>
      <c r="K416" t="s">
        <v>14</v>
      </c>
    </row>
    <row r="417" spans="1:11" x14ac:dyDescent="0.2">
      <c r="A417" t="s">
        <v>749</v>
      </c>
      <c r="B417" t="s">
        <v>273</v>
      </c>
      <c r="C417">
        <v>0</v>
      </c>
      <c r="D417">
        <v>0</v>
      </c>
      <c r="E417">
        <v>28194.32</v>
      </c>
      <c r="F417">
        <v>0</v>
      </c>
      <c r="G417">
        <v>28194.32</v>
      </c>
      <c r="H417">
        <v>28194.32</v>
      </c>
      <c r="I417">
        <v>2016</v>
      </c>
      <c r="K417" t="s">
        <v>14</v>
      </c>
    </row>
    <row r="418" spans="1:11" x14ac:dyDescent="0.2">
      <c r="A418" t="s">
        <v>988</v>
      </c>
      <c r="B418" t="s">
        <v>273</v>
      </c>
      <c r="C418">
        <v>0</v>
      </c>
      <c r="D418">
        <v>0</v>
      </c>
      <c r="E418">
        <v>9964.7999999999993</v>
      </c>
      <c r="F418">
        <v>1253.57</v>
      </c>
      <c r="G418">
        <v>9964.7999999999993</v>
      </c>
      <c r="H418">
        <v>11218.37</v>
      </c>
      <c r="I418">
        <v>2016</v>
      </c>
      <c r="K418" t="s">
        <v>14</v>
      </c>
    </row>
    <row r="419" spans="1:11" x14ac:dyDescent="0.2">
      <c r="A419" t="s">
        <v>169</v>
      </c>
      <c r="B419" t="s">
        <v>30</v>
      </c>
      <c r="C419">
        <v>97071.8</v>
      </c>
      <c r="D419">
        <v>0</v>
      </c>
      <c r="E419">
        <v>10438.08</v>
      </c>
      <c r="F419">
        <v>23152.77</v>
      </c>
      <c r="G419">
        <v>107509.88</v>
      </c>
      <c r="H419">
        <v>130662.65</v>
      </c>
      <c r="I419">
        <v>2016</v>
      </c>
      <c r="K419" t="s">
        <v>14</v>
      </c>
    </row>
    <row r="420" spans="1:11" x14ac:dyDescent="0.2">
      <c r="A420" t="s">
        <v>865</v>
      </c>
      <c r="B420" t="s">
        <v>273</v>
      </c>
      <c r="C420">
        <v>0</v>
      </c>
      <c r="D420">
        <v>0</v>
      </c>
      <c r="E420">
        <v>16423.05</v>
      </c>
      <c r="F420">
        <v>1910.46</v>
      </c>
      <c r="G420">
        <v>16423.05</v>
      </c>
      <c r="H420">
        <v>18333.509999999998</v>
      </c>
      <c r="I420">
        <v>2016</v>
      </c>
      <c r="K420" t="s">
        <v>14</v>
      </c>
    </row>
    <row r="421" spans="1:11" x14ac:dyDescent="0.2">
      <c r="A421" t="s">
        <v>114</v>
      </c>
      <c r="B421" t="s">
        <v>107</v>
      </c>
      <c r="C421">
        <v>71700.240000000005</v>
      </c>
      <c r="D421">
        <v>33656.5</v>
      </c>
      <c r="E421">
        <v>4772.7</v>
      </c>
      <c r="F421">
        <v>38083.910000000003</v>
      </c>
      <c r="G421">
        <v>110129.44</v>
      </c>
      <c r="H421">
        <v>148213.35</v>
      </c>
      <c r="I421">
        <v>2016</v>
      </c>
      <c r="K421" t="s">
        <v>14</v>
      </c>
    </row>
    <row r="422" spans="1:11" x14ac:dyDescent="0.2">
      <c r="A422" t="s">
        <v>1657</v>
      </c>
      <c r="B422" t="s">
        <v>386</v>
      </c>
      <c r="C422">
        <v>803.72</v>
      </c>
      <c r="D422">
        <v>0</v>
      </c>
      <c r="E422">
        <v>0</v>
      </c>
      <c r="F422">
        <v>0</v>
      </c>
      <c r="G422">
        <v>803.72</v>
      </c>
      <c r="H422">
        <v>803.72</v>
      </c>
      <c r="I422">
        <v>2016</v>
      </c>
      <c r="K422" t="s">
        <v>14</v>
      </c>
    </row>
    <row r="423" spans="1:11" x14ac:dyDescent="0.2">
      <c r="A423" t="s">
        <v>736</v>
      </c>
      <c r="B423" t="s">
        <v>273</v>
      </c>
      <c r="C423">
        <v>0</v>
      </c>
      <c r="D423">
        <v>0</v>
      </c>
      <c r="E423">
        <v>26283.38</v>
      </c>
      <c r="F423">
        <v>2894.15</v>
      </c>
      <c r="G423">
        <v>26283.38</v>
      </c>
      <c r="H423">
        <v>29177.53</v>
      </c>
      <c r="I423">
        <v>2016</v>
      </c>
      <c r="K423" t="s">
        <v>14</v>
      </c>
    </row>
    <row r="424" spans="1:11" x14ac:dyDescent="0.2">
      <c r="A424" t="s">
        <v>245</v>
      </c>
      <c r="B424" t="s">
        <v>30</v>
      </c>
      <c r="C424">
        <v>87218.58</v>
      </c>
      <c r="D424">
        <v>0</v>
      </c>
      <c r="E424">
        <v>6255.95</v>
      </c>
      <c r="F424">
        <v>21044.89</v>
      </c>
      <c r="G424">
        <v>93474.53</v>
      </c>
      <c r="H424">
        <v>114519.42</v>
      </c>
      <c r="I424">
        <v>2016</v>
      </c>
      <c r="K424" t="s">
        <v>14</v>
      </c>
    </row>
    <row r="425" spans="1:11" x14ac:dyDescent="0.2">
      <c r="A425" t="s">
        <v>1610</v>
      </c>
      <c r="B425" t="s">
        <v>273</v>
      </c>
      <c r="C425">
        <v>0</v>
      </c>
      <c r="D425">
        <v>0</v>
      </c>
      <c r="E425">
        <v>1046.68</v>
      </c>
      <c r="F425">
        <v>0</v>
      </c>
      <c r="G425">
        <v>1046.68</v>
      </c>
      <c r="H425">
        <v>1046.68</v>
      </c>
      <c r="I425">
        <v>2016</v>
      </c>
      <c r="K425" t="s">
        <v>14</v>
      </c>
    </row>
    <row r="426" spans="1:11" x14ac:dyDescent="0.2">
      <c r="A426" t="s">
        <v>337</v>
      </c>
      <c r="B426" t="s">
        <v>338</v>
      </c>
      <c r="C426">
        <v>54600.03</v>
      </c>
      <c r="D426">
        <v>0</v>
      </c>
      <c r="E426">
        <v>2901.74</v>
      </c>
      <c r="F426">
        <v>35428.65</v>
      </c>
      <c r="G426">
        <v>57501.77</v>
      </c>
      <c r="H426">
        <v>92930.42</v>
      </c>
      <c r="I426">
        <v>2016</v>
      </c>
      <c r="K426" t="s">
        <v>14</v>
      </c>
    </row>
    <row r="427" spans="1:11" x14ac:dyDescent="0.2">
      <c r="A427" t="s">
        <v>1550</v>
      </c>
      <c r="B427" t="s">
        <v>987</v>
      </c>
      <c r="C427">
        <v>0</v>
      </c>
      <c r="D427">
        <v>0</v>
      </c>
      <c r="E427">
        <v>1366</v>
      </c>
      <c r="F427">
        <v>0</v>
      </c>
      <c r="G427">
        <v>1366</v>
      </c>
      <c r="H427">
        <v>1366</v>
      </c>
      <c r="I427">
        <v>2016</v>
      </c>
      <c r="K427" t="s">
        <v>14</v>
      </c>
    </row>
    <row r="428" spans="1:11" x14ac:dyDescent="0.2">
      <c r="A428" t="s">
        <v>1681</v>
      </c>
      <c r="B428" t="s">
        <v>273</v>
      </c>
      <c r="C428">
        <v>0</v>
      </c>
      <c r="D428">
        <v>0</v>
      </c>
      <c r="E428">
        <v>667.3</v>
      </c>
      <c r="F428">
        <v>0</v>
      </c>
      <c r="G428">
        <v>667.3</v>
      </c>
      <c r="H428">
        <v>667.3</v>
      </c>
      <c r="I428">
        <v>2016</v>
      </c>
      <c r="K428" t="s">
        <v>14</v>
      </c>
    </row>
    <row r="429" spans="1:11" x14ac:dyDescent="0.2">
      <c r="A429" t="s">
        <v>1062</v>
      </c>
      <c r="B429" t="s">
        <v>947</v>
      </c>
      <c r="C429">
        <v>0</v>
      </c>
      <c r="D429">
        <v>0</v>
      </c>
      <c r="E429">
        <v>8459.2800000000007</v>
      </c>
      <c r="F429">
        <v>0</v>
      </c>
      <c r="G429">
        <v>8459.2800000000007</v>
      </c>
      <c r="H429">
        <v>8459.2800000000007</v>
      </c>
      <c r="I429">
        <v>2016</v>
      </c>
      <c r="K429" t="s">
        <v>14</v>
      </c>
    </row>
    <row r="430" spans="1:11" x14ac:dyDescent="0.2">
      <c r="A430" t="s">
        <v>268</v>
      </c>
      <c r="B430" t="s">
        <v>30</v>
      </c>
      <c r="C430">
        <v>63343.76</v>
      </c>
      <c r="D430">
        <v>0</v>
      </c>
      <c r="E430">
        <v>15128.41</v>
      </c>
      <c r="F430">
        <v>28624.3</v>
      </c>
      <c r="G430">
        <v>78472.17</v>
      </c>
      <c r="H430">
        <v>107096.47</v>
      </c>
      <c r="I430">
        <v>2016</v>
      </c>
      <c r="K430" t="s">
        <v>14</v>
      </c>
    </row>
    <row r="431" spans="1:11" x14ac:dyDescent="0.2">
      <c r="A431" t="s">
        <v>364</v>
      </c>
      <c r="B431" t="s">
        <v>237</v>
      </c>
      <c r="C431">
        <v>57269.71</v>
      </c>
      <c r="D431">
        <v>0</v>
      </c>
      <c r="E431">
        <v>15202.39</v>
      </c>
      <c r="F431">
        <v>16835.419999999998</v>
      </c>
      <c r="G431">
        <v>72472.100000000006</v>
      </c>
      <c r="H431">
        <v>89307.520000000004</v>
      </c>
      <c r="I431">
        <v>2016</v>
      </c>
      <c r="K431" t="s">
        <v>14</v>
      </c>
    </row>
    <row r="432" spans="1:11" x14ac:dyDescent="0.2">
      <c r="A432" t="s">
        <v>565</v>
      </c>
      <c r="B432" t="s">
        <v>273</v>
      </c>
      <c r="C432">
        <v>0</v>
      </c>
      <c r="D432">
        <v>0</v>
      </c>
      <c r="E432">
        <v>47582.23</v>
      </c>
      <c r="F432">
        <v>5560.13</v>
      </c>
      <c r="G432">
        <v>47582.23</v>
      </c>
      <c r="H432">
        <v>53142.36</v>
      </c>
      <c r="I432">
        <v>2016</v>
      </c>
      <c r="K432" t="s">
        <v>14</v>
      </c>
    </row>
    <row r="433" spans="1:11" x14ac:dyDescent="0.2">
      <c r="A433" t="s">
        <v>194</v>
      </c>
      <c r="B433" t="s">
        <v>180</v>
      </c>
      <c r="C433">
        <v>92056.8</v>
      </c>
      <c r="D433">
        <v>0</v>
      </c>
      <c r="E433">
        <v>3508.05</v>
      </c>
      <c r="F433">
        <v>31567.54</v>
      </c>
      <c r="G433">
        <v>95564.85</v>
      </c>
      <c r="H433">
        <v>127132.39</v>
      </c>
      <c r="I433">
        <v>2016</v>
      </c>
      <c r="K433" t="s">
        <v>14</v>
      </c>
    </row>
    <row r="434" spans="1:11" x14ac:dyDescent="0.2">
      <c r="A434" t="s">
        <v>1244</v>
      </c>
      <c r="B434" t="s">
        <v>947</v>
      </c>
      <c r="C434">
        <v>0</v>
      </c>
      <c r="D434">
        <v>0</v>
      </c>
      <c r="E434">
        <v>4157.4399999999996</v>
      </c>
      <c r="F434">
        <v>0</v>
      </c>
      <c r="G434">
        <v>4157.4399999999996</v>
      </c>
      <c r="H434">
        <v>4157.4399999999996</v>
      </c>
      <c r="I434">
        <v>2016</v>
      </c>
      <c r="K434" t="s">
        <v>14</v>
      </c>
    </row>
    <row r="435" spans="1:11" x14ac:dyDescent="0.2">
      <c r="A435" t="s">
        <v>172</v>
      </c>
      <c r="B435" t="s">
        <v>30</v>
      </c>
      <c r="C435">
        <v>77582</v>
      </c>
      <c r="D435">
        <v>0</v>
      </c>
      <c r="E435">
        <v>30161.95</v>
      </c>
      <c r="F435">
        <v>22747.52</v>
      </c>
      <c r="G435">
        <v>107743.95</v>
      </c>
      <c r="H435">
        <v>130491.47</v>
      </c>
      <c r="I435">
        <v>2016</v>
      </c>
      <c r="K435" t="s">
        <v>14</v>
      </c>
    </row>
    <row r="436" spans="1:11" x14ac:dyDescent="0.2">
      <c r="A436" t="s">
        <v>540</v>
      </c>
      <c r="B436" t="s">
        <v>541</v>
      </c>
      <c r="C436">
        <v>48714.68</v>
      </c>
      <c r="D436">
        <v>0</v>
      </c>
      <c r="E436">
        <v>1760.92</v>
      </c>
      <c r="F436">
        <v>8330.9</v>
      </c>
      <c r="G436">
        <v>50475.6</v>
      </c>
      <c r="H436">
        <v>58806.5</v>
      </c>
      <c r="I436">
        <v>2016</v>
      </c>
      <c r="K436" t="s">
        <v>14</v>
      </c>
    </row>
    <row r="437" spans="1:11" x14ac:dyDescent="0.2">
      <c r="A437" t="s">
        <v>873</v>
      </c>
      <c r="B437" t="s">
        <v>273</v>
      </c>
      <c r="C437">
        <v>0</v>
      </c>
      <c r="D437">
        <v>0</v>
      </c>
      <c r="E437">
        <v>16905</v>
      </c>
      <c r="F437">
        <v>955.68</v>
      </c>
      <c r="G437">
        <v>16905</v>
      </c>
      <c r="H437">
        <v>17860.68</v>
      </c>
      <c r="I437">
        <v>2016</v>
      </c>
      <c r="K437" t="s">
        <v>14</v>
      </c>
    </row>
    <row r="438" spans="1:11" x14ac:dyDescent="0.2">
      <c r="A438" t="s">
        <v>1329</v>
      </c>
      <c r="B438" t="s">
        <v>947</v>
      </c>
      <c r="C438">
        <v>0</v>
      </c>
      <c r="D438">
        <v>0</v>
      </c>
      <c r="E438">
        <v>3149</v>
      </c>
      <c r="F438">
        <v>0</v>
      </c>
      <c r="G438">
        <v>3149</v>
      </c>
      <c r="H438">
        <v>3149</v>
      </c>
      <c r="I438">
        <v>2016</v>
      </c>
      <c r="K438" t="s">
        <v>14</v>
      </c>
    </row>
    <row r="439" spans="1:11" x14ac:dyDescent="0.2">
      <c r="A439" t="s">
        <v>122</v>
      </c>
      <c r="B439" t="s">
        <v>30</v>
      </c>
      <c r="C439">
        <v>99075</v>
      </c>
      <c r="D439">
        <v>0</v>
      </c>
      <c r="E439">
        <v>19830.919999999998</v>
      </c>
      <c r="F439">
        <v>24354.06</v>
      </c>
      <c r="G439">
        <v>118905.92</v>
      </c>
      <c r="H439">
        <v>143259.98000000001</v>
      </c>
      <c r="I439">
        <v>2016</v>
      </c>
      <c r="K439" t="s">
        <v>14</v>
      </c>
    </row>
    <row r="440" spans="1:11" x14ac:dyDescent="0.2">
      <c r="A440" t="s">
        <v>581</v>
      </c>
      <c r="B440" t="s">
        <v>273</v>
      </c>
      <c r="C440">
        <v>0</v>
      </c>
      <c r="D440">
        <v>0</v>
      </c>
      <c r="E440">
        <v>42254.32</v>
      </c>
      <c r="F440">
        <v>7162.11</v>
      </c>
      <c r="G440">
        <v>42254.32</v>
      </c>
      <c r="H440">
        <v>49416.43</v>
      </c>
      <c r="I440">
        <v>2016</v>
      </c>
      <c r="K440" t="s">
        <v>14</v>
      </c>
    </row>
    <row r="441" spans="1:11" x14ac:dyDescent="0.2">
      <c r="A441" t="s">
        <v>907</v>
      </c>
      <c r="B441" t="s">
        <v>273</v>
      </c>
      <c r="C441">
        <v>0</v>
      </c>
      <c r="D441">
        <v>0</v>
      </c>
      <c r="E441">
        <v>15186</v>
      </c>
      <c r="F441">
        <v>0</v>
      </c>
      <c r="G441">
        <v>15186</v>
      </c>
      <c r="H441">
        <v>15186</v>
      </c>
      <c r="I441">
        <v>2016</v>
      </c>
      <c r="K441" t="s">
        <v>14</v>
      </c>
    </row>
    <row r="442" spans="1:11" x14ac:dyDescent="0.2">
      <c r="A442" t="s">
        <v>669</v>
      </c>
      <c r="B442" t="s">
        <v>273</v>
      </c>
      <c r="C442">
        <v>0</v>
      </c>
      <c r="D442">
        <v>0</v>
      </c>
      <c r="E442">
        <v>25792</v>
      </c>
      <c r="F442">
        <v>10221.86</v>
      </c>
      <c r="G442">
        <v>25792</v>
      </c>
      <c r="H442">
        <v>36013.86</v>
      </c>
      <c r="I442">
        <v>2016</v>
      </c>
      <c r="K442" t="s">
        <v>14</v>
      </c>
    </row>
    <row r="443" spans="1:11" x14ac:dyDescent="0.2">
      <c r="A443" t="s">
        <v>1064</v>
      </c>
      <c r="B443" t="s">
        <v>273</v>
      </c>
      <c r="C443">
        <v>0</v>
      </c>
      <c r="D443">
        <v>0</v>
      </c>
      <c r="E443">
        <v>8391.24</v>
      </c>
      <c r="F443">
        <v>0</v>
      </c>
      <c r="G443">
        <v>8391.24</v>
      </c>
      <c r="H443">
        <v>8391.24</v>
      </c>
      <c r="I443">
        <v>2016</v>
      </c>
      <c r="K443" t="s">
        <v>14</v>
      </c>
    </row>
    <row r="444" spans="1:11" x14ac:dyDescent="0.2">
      <c r="A444" t="s">
        <v>101</v>
      </c>
      <c r="B444" t="s">
        <v>102</v>
      </c>
      <c r="C444">
        <v>118111.07</v>
      </c>
      <c r="D444">
        <v>0</v>
      </c>
      <c r="E444">
        <v>70.150000000000006</v>
      </c>
      <c r="F444">
        <v>33666.870000000003</v>
      </c>
      <c r="G444">
        <v>118181.22</v>
      </c>
      <c r="H444">
        <v>151848.09</v>
      </c>
      <c r="I444">
        <v>2016</v>
      </c>
      <c r="K444" t="s">
        <v>14</v>
      </c>
    </row>
    <row r="445" spans="1:11" x14ac:dyDescent="0.2">
      <c r="A445" t="s">
        <v>249</v>
      </c>
      <c r="B445" t="s">
        <v>30</v>
      </c>
      <c r="C445">
        <v>66295.009999999995</v>
      </c>
      <c r="D445">
        <v>0</v>
      </c>
      <c r="E445">
        <v>7920.02</v>
      </c>
      <c r="F445">
        <v>38951.870000000003</v>
      </c>
      <c r="G445">
        <v>74215.03</v>
      </c>
      <c r="H445">
        <v>113166.9</v>
      </c>
      <c r="I445">
        <v>2016</v>
      </c>
      <c r="K445" t="s">
        <v>14</v>
      </c>
    </row>
    <row r="446" spans="1:11" x14ac:dyDescent="0.2">
      <c r="A446" t="s">
        <v>1617</v>
      </c>
      <c r="B446" t="s">
        <v>947</v>
      </c>
      <c r="C446">
        <v>0</v>
      </c>
      <c r="D446">
        <v>0</v>
      </c>
      <c r="E446">
        <v>1013.38</v>
      </c>
      <c r="F446">
        <v>0</v>
      </c>
      <c r="G446">
        <v>1013.38</v>
      </c>
      <c r="H446">
        <v>1013.38</v>
      </c>
      <c r="I446">
        <v>2016</v>
      </c>
      <c r="K446" t="s">
        <v>14</v>
      </c>
    </row>
    <row r="447" spans="1:11" x14ac:dyDescent="0.2">
      <c r="A447" t="s">
        <v>1451</v>
      </c>
      <c r="B447" t="s">
        <v>947</v>
      </c>
      <c r="C447">
        <v>0</v>
      </c>
      <c r="D447">
        <v>0</v>
      </c>
      <c r="E447">
        <v>1909.13</v>
      </c>
      <c r="F447">
        <v>0</v>
      </c>
      <c r="G447">
        <v>1909.13</v>
      </c>
      <c r="H447">
        <v>1909.13</v>
      </c>
      <c r="I447">
        <v>2016</v>
      </c>
      <c r="K447" t="s">
        <v>14</v>
      </c>
    </row>
    <row r="448" spans="1:11" x14ac:dyDescent="0.2">
      <c r="A448" t="s">
        <v>311</v>
      </c>
      <c r="B448" t="s">
        <v>312</v>
      </c>
      <c r="C448">
        <v>54228.9</v>
      </c>
      <c r="D448">
        <v>0</v>
      </c>
      <c r="E448">
        <v>3198.15</v>
      </c>
      <c r="F448">
        <v>42217.599999999999</v>
      </c>
      <c r="G448">
        <v>57427.05</v>
      </c>
      <c r="H448">
        <v>99644.65</v>
      </c>
      <c r="I448">
        <v>2016</v>
      </c>
      <c r="K448" t="s">
        <v>14</v>
      </c>
    </row>
    <row r="449" spans="1:11" x14ac:dyDescent="0.2">
      <c r="A449" t="s">
        <v>1620</v>
      </c>
      <c r="B449" t="s">
        <v>273</v>
      </c>
      <c r="C449">
        <v>0</v>
      </c>
      <c r="D449">
        <v>0</v>
      </c>
      <c r="E449">
        <v>987.98</v>
      </c>
      <c r="F449">
        <v>0</v>
      </c>
      <c r="G449">
        <v>987.98</v>
      </c>
      <c r="H449">
        <v>987.98</v>
      </c>
      <c r="I449">
        <v>2016</v>
      </c>
      <c r="K449" t="s">
        <v>14</v>
      </c>
    </row>
    <row r="450" spans="1:11" x14ac:dyDescent="0.2">
      <c r="A450" t="s">
        <v>1109</v>
      </c>
      <c r="B450" t="s">
        <v>947</v>
      </c>
      <c r="C450">
        <v>0</v>
      </c>
      <c r="D450">
        <v>0</v>
      </c>
      <c r="E450">
        <v>6787.77</v>
      </c>
      <c r="F450">
        <v>0</v>
      </c>
      <c r="G450">
        <v>6787.77</v>
      </c>
      <c r="H450">
        <v>6787.77</v>
      </c>
      <c r="I450">
        <v>2016</v>
      </c>
      <c r="K450" t="s">
        <v>14</v>
      </c>
    </row>
    <row r="451" spans="1:11" x14ac:dyDescent="0.2">
      <c r="A451" t="s">
        <v>733</v>
      </c>
      <c r="B451" t="s">
        <v>734</v>
      </c>
      <c r="C451">
        <v>24041.74</v>
      </c>
      <c r="D451">
        <v>0</v>
      </c>
      <c r="E451">
        <v>2076.5</v>
      </c>
      <c r="F451">
        <v>3382.76</v>
      </c>
      <c r="G451">
        <v>26118.240000000002</v>
      </c>
      <c r="H451">
        <v>29501</v>
      </c>
      <c r="I451">
        <v>2016</v>
      </c>
      <c r="K451" t="s">
        <v>14</v>
      </c>
    </row>
    <row r="452" spans="1:11" x14ac:dyDescent="0.2">
      <c r="A452" t="s">
        <v>1838</v>
      </c>
      <c r="B452" t="s">
        <v>947</v>
      </c>
      <c r="C452">
        <v>0</v>
      </c>
      <c r="D452">
        <v>0</v>
      </c>
      <c r="E452">
        <v>94</v>
      </c>
      <c r="F452">
        <v>0</v>
      </c>
      <c r="G452">
        <v>94</v>
      </c>
      <c r="H452">
        <v>94</v>
      </c>
      <c r="I452">
        <v>2016</v>
      </c>
      <c r="K452" t="s">
        <v>14</v>
      </c>
    </row>
    <row r="453" spans="1:11" x14ac:dyDescent="0.2">
      <c r="A453" t="s">
        <v>1787</v>
      </c>
      <c r="B453" t="s">
        <v>947</v>
      </c>
      <c r="C453">
        <v>0</v>
      </c>
      <c r="D453">
        <v>0</v>
      </c>
      <c r="E453">
        <v>238.63</v>
      </c>
      <c r="F453">
        <v>0</v>
      </c>
      <c r="G453">
        <v>238.63</v>
      </c>
      <c r="H453">
        <v>238.63</v>
      </c>
      <c r="I453">
        <v>2016</v>
      </c>
      <c r="K453" t="s">
        <v>14</v>
      </c>
    </row>
    <row r="454" spans="1:11" x14ac:dyDescent="0.2">
      <c r="A454" t="s">
        <v>1265</v>
      </c>
      <c r="B454" t="s">
        <v>947</v>
      </c>
      <c r="C454">
        <v>0</v>
      </c>
      <c r="D454">
        <v>0</v>
      </c>
      <c r="E454">
        <v>3843.03</v>
      </c>
      <c r="F454">
        <v>0</v>
      </c>
      <c r="G454">
        <v>3843.03</v>
      </c>
      <c r="H454">
        <v>3843.03</v>
      </c>
      <c r="I454">
        <v>2016</v>
      </c>
      <c r="K454" t="s">
        <v>14</v>
      </c>
    </row>
    <row r="455" spans="1:11" x14ac:dyDescent="0.2">
      <c r="A455" t="s">
        <v>1028</v>
      </c>
      <c r="B455" t="s">
        <v>947</v>
      </c>
      <c r="C455">
        <v>0</v>
      </c>
      <c r="D455">
        <v>0</v>
      </c>
      <c r="E455">
        <v>9690.4500000000007</v>
      </c>
      <c r="F455">
        <v>0</v>
      </c>
      <c r="G455">
        <v>9690.4500000000007</v>
      </c>
      <c r="H455">
        <v>9690.4500000000007</v>
      </c>
      <c r="I455">
        <v>2016</v>
      </c>
      <c r="K455" t="s">
        <v>14</v>
      </c>
    </row>
    <row r="456" spans="1:11" x14ac:dyDescent="0.2">
      <c r="A456" t="s">
        <v>1666</v>
      </c>
      <c r="B456" t="s">
        <v>674</v>
      </c>
      <c r="C456">
        <v>0</v>
      </c>
      <c r="D456">
        <v>108.32</v>
      </c>
      <c r="E456">
        <v>658.83</v>
      </c>
      <c r="F456">
        <v>0</v>
      </c>
      <c r="G456">
        <v>767.15</v>
      </c>
      <c r="H456">
        <v>767.15</v>
      </c>
      <c r="I456">
        <v>2016</v>
      </c>
      <c r="K456" t="s">
        <v>14</v>
      </c>
    </row>
    <row r="457" spans="1:11" x14ac:dyDescent="0.2">
      <c r="A457" t="s">
        <v>1247</v>
      </c>
      <c r="B457" t="s">
        <v>273</v>
      </c>
      <c r="C457">
        <v>0</v>
      </c>
      <c r="D457">
        <v>0</v>
      </c>
      <c r="E457">
        <v>3681.6</v>
      </c>
      <c r="F457">
        <v>463.16</v>
      </c>
      <c r="G457">
        <v>3681.6</v>
      </c>
      <c r="H457">
        <v>4144.76</v>
      </c>
      <c r="I457">
        <v>2016</v>
      </c>
      <c r="K457" t="s">
        <v>14</v>
      </c>
    </row>
    <row r="458" spans="1:11" x14ac:dyDescent="0.2">
      <c r="A458" t="s">
        <v>960</v>
      </c>
      <c r="B458" t="s">
        <v>947</v>
      </c>
      <c r="C458">
        <v>0</v>
      </c>
      <c r="D458">
        <v>10.69</v>
      </c>
      <c r="E458">
        <v>12661.92</v>
      </c>
      <c r="F458">
        <v>0</v>
      </c>
      <c r="G458">
        <v>12672.61</v>
      </c>
      <c r="H458">
        <v>12672.61</v>
      </c>
      <c r="I458">
        <v>2016</v>
      </c>
      <c r="K458" t="s">
        <v>14</v>
      </c>
    </row>
    <row r="459" spans="1:11" x14ac:dyDescent="0.2">
      <c r="A459" t="s">
        <v>343</v>
      </c>
      <c r="B459" t="s">
        <v>344</v>
      </c>
      <c r="C459">
        <v>56162.28</v>
      </c>
      <c r="D459">
        <v>2830.67</v>
      </c>
      <c r="E459">
        <v>2038.47</v>
      </c>
      <c r="F459">
        <v>31675.16</v>
      </c>
      <c r="G459">
        <v>61031.42</v>
      </c>
      <c r="H459">
        <v>92706.58</v>
      </c>
      <c r="I459">
        <v>2016</v>
      </c>
      <c r="K459" t="s">
        <v>14</v>
      </c>
    </row>
    <row r="460" spans="1:11" x14ac:dyDescent="0.2">
      <c r="A460" t="s">
        <v>71</v>
      </c>
      <c r="B460" t="s">
        <v>30</v>
      </c>
      <c r="C460">
        <v>94062.8</v>
      </c>
      <c r="D460">
        <v>0</v>
      </c>
      <c r="E460">
        <v>16598.34</v>
      </c>
      <c r="F460">
        <v>47832.75</v>
      </c>
      <c r="G460">
        <v>110661.14</v>
      </c>
      <c r="H460">
        <v>158493.89000000001</v>
      </c>
      <c r="I460">
        <v>2016</v>
      </c>
      <c r="K460" t="s">
        <v>14</v>
      </c>
    </row>
    <row r="461" spans="1:11" x14ac:dyDescent="0.2">
      <c r="A461" t="s">
        <v>1150</v>
      </c>
      <c r="B461" t="s">
        <v>273</v>
      </c>
      <c r="C461">
        <v>0</v>
      </c>
      <c r="D461">
        <v>0</v>
      </c>
      <c r="E461">
        <v>5577.5</v>
      </c>
      <c r="F461">
        <v>0</v>
      </c>
      <c r="G461">
        <v>5577.5</v>
      </c>
      <c r="H461">
        <v>5577.5</v>
      </c>
      <c r="I461">
        <v>2016</v>
      </c>
      <c r="K461" t="s">
        <v>14</v>
      </c>
    </row>
    <row r="462" spans="1:11" x14ac:dyDescent="0.2">
      <c r="A462" t="s">
        <v>980</v>
      </c>
      <c r="B462" t="s">
        <v>273</v>
      </c>
      <c r="C462">
        <v>0</v>
      </c>
      <c r="D462">
        <v>0</v>
      </c>
      <c r="E462">
        <v>10495.8</v>
      </c>
      <c r="F462">
        <v>1197.3499999999999</v>
      </c>
      <c r="G462">
        <v>10495.8</v>
      </c>
      <c r="H462">
        <v>11693.15</v>
      </c>
      <c r="I462">
        <v>2016</v>
      </c>
      <c r="K462" t="s">
        <v>14</v>
      </c>
    </row>
    <row r="463" spans="1:11" x14ac:dyDescent="0.2">
      <c r="A463" t="s">
        <v>110</v>
      </c>
      <c r="B463" t="s">
        <v>111</v>
      </c>
      <c r="C463">
        <v>103837.38</v>
      </c>
      <c r="D463">
        <v>0</v>
      </c>
      <c r="E463">
        <v>3622.57</v>
      </c>
      <c r="F463">
        <v>42271.82</v>
      </c>
      <c r="G463">
        <v>107459.95</v>
      </c>
      <c r="H463">
        <v>149731.76999999999</v>
      </c>
      <c r="I463">
        <v>2016</v>
      </c>
      <c r="K463" t="s">
        <v>14</v>
      </c>
    </row>
    <row r="464" spans="1:11" x14ac:dyDescent="0.2">
      <c r="A464" t="s">
        <v>423</v>
      </c>
      <c r="B464" t="s">
        <v>28</v>
      </c>
      <c r="C464">
        <v>64231.7</v>
      </c>
      <c r="D464">
        <v>0</v>
      </c>
      <c r="E464">
        <v>7191.24</v>
      </c>
      <c r="F464">
        <v>8740.6200000000008</v>
      </c>
      <c r="G464">
        <v>71422.94</v>
      </c>
      <c r="H464">
        <v>80163.56</v>
      </c>
      <c r="I464">
        <v>2016</v>
      </c>
      <c r="K464" t="s">
        <v>14</v>
      </c>
    </row>
    <row r="465" spans="1:11" x14ac:dyDescent="0.2">
      <c r="A465" t="s">
        <v>1702</v>
      </c>
      <c r="B465" t="s">
        <v>947</v>
      </c>
      <c r="C465">
        <v>0</v>
      </c>
      <c r="D465">
        <v>0</v>
      </c>
      <c r="E465">
        <v>551.25</v>
      </c>
      <c r="F465">
        <v>0</v>
      </c>
      <c r="G465">
        <v>551.25</v>
      </c>
      <c r="H465">
        <v>551.25</v>
      </c>
      <c r="I465">
        <v>2016</v>
      </c>
      <c r="K465" t="s">
        <v>14</v>
      </c>
    </row>
    <row r="466" spans="1:11" x14ac:dyDescent="0.2">
      <c r="A466" t="s">
        <v>1084</v>
      </c>
      <c r="B466" t="s">
        <v>947</v>
      </c>
      <c r="C466">
        <v>0</v>
      </c>
      <c r="D466">
        <v>0</v>
      </c>
      <c r="E466">
        <v>7815.96</v>
      </c>
      <c r="F466">
        <v>0</v>
      </c>
      <c r="G466">
        <v>7815.96</v>
      </c>
      <c r="H466">
        <v>7815.96</v>
      </c>
      <c r="I466">
        <v>2016</v>
      </c>
      <c r="K466" t="s">
        <v>14</v>
      </c>
    </row>
    <row r="467" spans="1:11" x14ac:dyDescent="0.2">
      <c r="A467" t="s">
        <v>1289</v>
      </c>
      <c r="B467" t="s">
        <v>947</v>
      </c>
      <c r="C467">
        <v>0</v>
      </c>
      <c r="D467">
        <v>0</v>
      </c>
      <c r="E467">
        <v>3503.06</v>
      </c>
      <c r="F467">
        <v>0</v>
      </c>
      <c r="G467">
        <v>3503.06</v>
      </c>
      <c r="H467">
        <v>3503.06</v>
      </c>
      <c r="I467">
        <v>2016</v>
      </c>
      <c r="K467" t="s">
        <v>14</v>
      </c>
    </row>
    <row r="468" spans="1:11" x14ac:dyDescent="0.2">
      <c r="A468" t="s">
        <v>530</v>
      </c>
      <c r="B468" t="s">
        <v>273</v>
      </c>
      <c r="C468">
        <v>0</v>
      </c>
      <c r="D468">
        <v>0</v>
      </c>
      <c r="E468">
        <v>45698.720000000001</v>
      </c>
      <c r="F468">
        <v>14472.71</v>
      </c>
      <c r="G468">
        <v>45698.720000000001</v>
      </c>
      <c r="H468">
        <v>60171.43</v>
      </c>
      <c r="I468">
        <v>2016</v>
      </c>
      <c r="K468" t="s">
        <v>14</v>
      </c>
    </row>
    <row r="469" spans="1:11" x14ac:dyDescent="0.2">
      <c r="A469" t="s">
        <v>779</v>
      </c>
      <c r="B469" t="s">
        <v>273</v>
      </c>
      <c r="C469">
        <v>0</v>
      </c>
      <c r="D469">
        <v>0</v>
      </c>
      <c r="E469">
        <v>22952.67</v>
      </c>
      <c r="F469">
        <v>2621.84</v>
      </c>
      <c r="G469">
        <v>22952.67</v>
      </c>
      <c r="H469">
        <v>25574.51</v>
      </c>
      <c r="I469">
        <v>2016</v>
      </c>
      <c r="K469" t="s">
        <v>14</v>
      </c>
    </row>
    <row r="470" spans="1:11" x14ac:dyDescent="0.2">
      <c r="A470" t="s">
        <v>847</v>
      </c>
      <c r="B470" t="s">
        <v>273</v>
      </c>
      <c r="C470">
        <v>0</v>
      </c>
      <c r="D470">
        <v>0</v>
      </c>
      <c r="E470">
        <v>17806</v>
      </c>
      <c r="F470">
        <v>2057.98</v>
      </c>
      <c r="G470">
        <v>17806</v>
      </c>
      <c r="H470">
        <v>19863.98</v>
      </c>
      <c r="I470">
        <v>2016</v>
      </c>
      <c r="K470" t="s">
        <v>14</v>
      </c>
    </row>
    <row r="471" spans="1:11" x14ac:dyDescent="0.2">
      <c r="A471" t="s">
        <v>1010</v>
      </c>
      <c r="B471" t="s">
        <v>273</v>
      </c>
      <c r="C471">
        <v>0</v>
      </c>
      <c r="D471">
        <v>0</v>
      </c>
      <c r="E471">
        <v>10374</v>
      </c>
      <c r="F471">
        <v>0</v>
      </c>
      <c r="G471">
        <v>10374</v>
      </c>
      <c r="H471">
        <v>10374</v>
      </c>
      <c r="I471">
        <v>2016</v>
      </c>
      <c r="K471" t="s">
        <v>14</v>
      </c>
    </row>
    <row r="472" spans="1:11" x14ac:dyDescent="0.2">
      <c r="A472" t="s">
        <v>1484</v>
      </c>
      <c r="B472" t="s">
        <v>947</v>
      </c>
      <c r="C472">
        <v>0</v>
      </c>
      <c r="D472">
        <v>0</v>
      </c>
      <c r="E472">
        <v>1745</v>
      </c>
      <c r="F472">
        <v>0</v>
      </c>
      <c r="G472">
        <v>1745</v>
      </c>
      <c r="H472">
        <v>1745</v>
      </c>
      <c r="I472">
        <v>2016</v>
      </c>
      <c r="K472" t="s">
        <v>14</v>
      </c>
    </row>
    <row r="473" spans="1:11" x14ac:dyDescent="0.2">
      <c r="A473" t="s">
        <v>722</v>
      </c>
      <c r="B473" t="s">
        <v>273</v>
      </c>
      <c r="C473">
        <v>0</v>
      </c>
      <c r="D473">
        <v>0</v>
      </c>
      <c r="E473">
        <v>27322.799999999999</v>
      </c>
      <c r="F473">
        <v>3228.01</v>
      </c>
      <c r="G473">
        <v>27322.799999999999</v>
      </c>
      <c r="H473">
        <v>30550.81</v>
      </c>
      <c r="I473">
        <v>2016</v>
      </c>
      <c r="K473" t="s">
        <v>14</v>
      </c>
    </row>
    <row r="474" spans="1:11" x14ac:dyDescent="0.2">
      <c r="A474" t="s">
        <v>646</v>
      </c>
      <c r="B474" t="s">
        <v>273</v>
      </c>
      <c r="C474">
        <v>0</v>
      </c>
      <c r="D474">
        <v>0</v>
      </c>
      <c r="E474">
        <v>39938</v>
      </c>
      <c r="F474">
        <v>0</v>
      </c>
      <c r="G474">
        <v>39938</v>
      </c>
      <c r="H474">
        <v>39938</v>
      </c>
      <c r="I474">
        <v>2016</v>
      </c>
      <c r="K474" t="s">
        <v>14</v>
      </c>
    </row>
    <row r="475" spans="1:11" x14ac:dyDescent="0.2">
      <c r="A475" t="s">
        <v>1607</v>
      </c>
      <c r="B475" t="s">
        <v>273</v>
      </c>
      <c r="C475">
        <v>0</v>
      </c>
      <c r="D475">
        <v>0</v>
      </c>
      <c r="E475">
        <v>1076.72</v>
      </c>
      <c r="F475">
        <v>0</v>
      </c>
      <c r="G475">
        <v>1076.72</v>
      </c>
      <c r="H475">
        <v>1076.72</v>
      </c>
      <c r="I475">
        <v>2016</v>
      </c>
      <c r="K475" t="s">
        <v>14</v>
      </c>
    </row>
    <row r="476" spans="1:11" x14ac:dyDescent="0.2">
      <c r="A476" t="s">
        <v>1520</v>
      </c>
      <c r="B476" t="s">
        <v>947</v>
      </c>
      <c r="C476">
        <v>0</v>
      </c>
      <c r="D476">
        <v>0</v>
      </c>
      <c r="E476">
        <v>1561.88</v>
      </c>
      <c r="F476">
        <v>0</v>
      </c>
      <c r="G476">
        <v>1561.88</v>
      </c>
      <c r="H476">
        <v>1561.88</v>
      </c>
      <c r="I476">
        <v>2016</v>
      </c>
      <c r="K476" t="s">
        <v>14</v>
      </c>
    </row>
    <row r="477" spans="1:11" x14ac:dyDescent="0.2">
      <c r="A477" t="s">
        <v>218</v>
      </c>
      <c r="B477" t="s">
        <v>219</v>
      </c>
      <c r="C477">
        <v>85475</v>
      </c>
      <c r="D477">
        <v>0</v>
      </c>
      <c r="E477">
        <v>4097.28</v>
      </c>
      <c r="F477">
        <v>30880.62</v>
      </c>
      <c r="G477">
        <v>89572.28</v>
      </c>
      <c r="H477">
        <v>120452.9</v>
      </c>
      <c r="I477">
        <v>2016</v>
      </c>
      <c r="K477" t="s">
        <v>14</v>
      </c>
    </row>
    <row r="478" spans="1:11" x14ac:dyDescent="0.2">
      <c r="A478" t="s">
        <v>106</v>
      </c>
      <c r="B478" t="s">
        <v>107</v>
      </c>
      <c r="C478">
        <v>74808.820000000007</v>
      </c>
      <c r="D478">
        <v>0</v>
      </c>
      <c r="E478">
        <v>27789.19</v>
      </c>
      <c r="F478">
        <v>47293.64</v>
      </c>
      <c r="G478">
        <v>102598.01</v>
      </c>
      <c r="H478">
        <v>149891.65</v>
      </c>
      <c r="I478">
        <v>2016</v>
      </c>
      <c r="K478" t="s">
        <v>14</v>
      </c>
    </row>
    <row r="479" spans="1:11" x14ac:dyDescent="0.2">
      <c r="A479" t="s">
        <v>986</v>
      </c>
      <c r="B479" t="s">
        <v>987</v>
      </c>
      <c r="C479">
        <v>0</v>
      </c>
      <c r="D479">
        <v>0</v>
      </c>
      <c r="E479">
        <v>11280</v>
      </c>
      <c r="F479">
        <v>0</v>
      </c>
      <c r="G479">
        <v>11280</v>
      </c>
      <c r="H479">
        <v>11280</v>
      </c>
      <c r="I479">
        <v>2016</v>
      </c>
      <c r="K479" t="s">
        <v>14</v>
      </c>
    </row>
    <row r="480" spans="1:11" x14ac:dyDescent="0.2">
      <c r="A480" t="s">
        <v>998</v>
      </c>
      <c r="B480" t="s">
        <v>273</v>
      </c>
      <c r="C480">
        <v>0</v>
      </c>
      <c r="D480">
        <v>0</v>
      </c>
      <c r="E480">
        <v>10798.95</v>
      </c>
      <c r="F480">
        <v>0</v>
      </c>
      <c r="G480">
        <v>10798.95</v>
      </c>
      <c r="H480">
        <v>10798.95</v>
      </c>
      <c r="I480">
        <v>2016</v>
      </c>
      <c r="K480" t="s">
        <v>14</v>
      </c>
    </row>
    <row r="481" spans="1:11" x14ac:dyDescent="0.2">
      <c r="A481" t="s">
        <v>775</v>
      </c>
      <c r="B481" t="s">
        <v>776</v>
      </c>
      <c r="C481">
        <v>21113</v>
      </c>
      <c r="D481">
        <v>0</v>
      </c>
      <c r="E481">
        <v>750.88</v>
      </c>
      <c r="F481">
        <v>3930.5</v>
      </c>
      <c r="G481">
        <v>21863.88</v>
      </c>
      <c r="H481">
        <v>25794.38</v>
      </c>
      <c r="I481">
        <v>2016</v>
      </c>
      <c r="K481" t="s">
        <v>14</v>
      </c>
    </row>
    <row r="482" spans="1:11" x14ac:dyDescent="0.2">
      <c r="A482" t="s">
        <v>86</v>
      </c>
      <c r="B482" t="s">
        <v>30</v>
      </c>
      <c r="C482">
        <v>80527.399999999994</v>
      </c>
      <c r="D482">
        <v>0</v>
      </c>
      <c r="E482">
        <v>33558.25</v>
      </c>
      <c r="F482">
        <v>42037.17</v>
      </c>
      <c r="G482">
        <v>114085.65</v>
      </c>
      <c r="H482">
        <v>156122.82</v>
      </c>
      <c r="I482">
        <v>2016</v>
      </c>
      <c r="K482" t="s">
        <v>14</v>
      </c>
    </row>
    <row r="483" spans="1:11" x14ac:dyDescent="0.2">
      <c r="A483" t="s">
        <v>1199</v>
      </c>
      <c r="B483" t="s">
        <v>947</v>
      </c>
      <c r="C483">
        <v>0</v>
      </c>
      <c r="D483">
        <v>0</v>
      </c>
      <c r="E483">
        <v>4866.9399999999996</v>
      </c>
      <c r="F483">
        <v>0</v>
      </c>
      <c r="G483">
        <v>4866.9399999999996</v>
      </c>
      <c r="H483">
        <v>4866.9399999999996</v>
      </c>
      <c r="I483">
        <v>2016</v>
      </c>
      <c r="K483" t="s">
        <v>14</v>
      </c>
    </row>
    <row r="484" spans="1:11" x14ac:dyDescent="0.2">
      <c r="A484" t="s">
        <v>1453</v>
      </c>
      <c r="B484" t="s">
        <v>947</v>
      </c>
      <c r="C484">
        <v>0</v>
      </c>
      <c r="D484">
        <v>0</v>
      </c>
      <c r="E484">
        <v>1901.82</v>
      </c>
      <c r="F484">
        <v>0</v>
      </c>
      <c r="G484">
        <v>1901.82</v>
      </c>
      <c r="H484">
        <v>1901.82</v>
      </c>
      <c r="I484">
        <v>2016</v>
      </c>
      <c r="K484" t="s">
        <v>14</v>
      </c>
    </row>
    <row r="485" spans="1:11" x14ac:dyDescent="0.2">
      <c r="A485" t="s">
        <v>1185</v>
      </c>
      <c r="B485" t="s">
        <v>674</v>
      </c>
      <c r="C485">
        <v>0</v>
      </c>
      <c r="D485">
        <v>0</v>
      </c>
      <c r="E485">
        <v>5031.8900000000003</v>
      </c>
      <c r="F485">
        <v>0</v>
      </c>
      <c r="G485">
        <v>5031.8900000000003</v>
      </c>
      <c r="H485">
        <v>5031.8900000000003</v>
      </c>
      <c r="I485">
        <v>2016</v>
      </c>
      <c r="K485" t="s">
        <v>14</v>
      </c>
    </row>
    <row r="486" spans="1:11" x14ac:dyDescent="0.2">
      <c r="A486" t="s">
        <v>728</v>
      </c>
      <c r="B486" t="s">
        <v>30</v>
      </c>
      <c r="C486">
        <v>19689.759999999998</v>
      </c>
      <c r="D486">
        <v>0</v>
      </c>
      <c r="E486">
        <v>2969.79</v>
      </c>
      <c r="F486">
        <v>7116.12</v>
      </c>
      <c r="G486">
        <v>22659.55</v>
      </c>
      <c r="H486">
        <v>29775.67</v>
      </c>
      <c r="I486">
        <v>2016</v>
      </c>
      <c r="K486" t="s">
        <v>14</v>
      </c>
    </row>
    <row r="487" spans="1:11" x14ac:dyDescent="0.2">
      <c r="A487" t="s">
        <v>1270</v>
      </c>
      <c r="B487" t="s">
        <v>947</v>
      </c>
      <c r="C487">
        <v>0</v>
      </c>
      <c r="D487">
        <v>0</v>
      </c>
      <c r="E487">
        <v>3767.51</v>
      </c>
      <c r="F487">
        <v>0</v>
      </c>
      <c r="G487">
        <v>3767.51</v>
      </c>
      <c r="H487">
        <v>3767.51</v>
      </c>
      <c r="I487">
        <v>2016</v>
      </c>
      <c r="K487" t="s">
        <v>14</v>
      </c>
    </row>
    <row r="488" spans="1:11" x14ac:dyDescent="0.2">
      <c r="A488" t="s">
        <v>1726</v>
      </c>
      <c r="B488" t="s">
        <v>947</v>
      </c>
      <c r="C488">
        <v>0</v>
      </c>
      <c r="D488">
        <v>0</v>
      </c>
      <c r="E488">
        <v>438.25</v>
      </c>
      <c r="F488">
        <v>0</v>
      </c>
      <c r="G488">
        <v>438.25</v>
      </c>
      <c r="H488">
        <v>438.25</v>
      </c>
      <c r="I488">
        <v>2016</v>
      </c>
      <c r="K488" t="s">
        <v>14</v>
      </c>
    </row>
    <row r="489" spans="1:11" x14ac:dyDescent="0.2">
      <c r="A489" t="s">
        <v>967</v>
      </c>
      <c r="B489" t="s">
        <v>273</v>
      </c>
      <c r="C489">
        <v>0</v>
      </c>
      <c r="D489">
        <v>0</v>
      </c>
      <c r="E489">
        <v>12230</v>
      </c>
      <c r="F489">
        <v>0</v>
      </c>
      <c r="G489">
        <v>12230</v>
      </c>
      <c r="H489">
        <v>12230</v>
      </c>
      <c r="I489">
        <v>2016</v>
      </c>
      <c r="K489" t="s">
        <v>14</v>
      </c>
    </row>
    <row r="490" spans="1:11" x14ac:dyDescent="0.2">
      <c r="A490" t="s">
        <v>1366</v>
      </c>
      <c r="B490" t="s">
        <v>947</v>
      </c>
      <c r="C490">
        <v>0</v>
      </c>
      <c r="D490">
        <v>0</v>
      </c>
      <c r="E490">
        <v>2677.52</v>
      </c>
      <c r="F490">
        <v>0</v>
      </c>
      <c r="G490">
        <v>2677.52</v>
      </c>
      <c r="H490">
        <v>2677.52</v>
      </c>
      <c r="I490">
        <v>2016</v>
      </c>
      <c r="K490" t="s">
        <v>14</v>
      </c>
    </row>
    <row r="491" spans="1:11" x14ac:dyDescent="0.2">
      <c r="A491" t="s">
        <v>1210</v>
      </c>
      <c r="B491" t="s">
        <v>273</v>
      </c>
      <c r="C491">
        <v>0</v>
      </c>
      <c r="D491">
        <v>0</v>
      </c>
      <c r="E491">
        <v>4764</v>
      </c>
      <c r="F491">
        <v>0</v>
      </c>
      <c r="G491">
        <v>4764</v>
      </c>
      <c r="H491">
        <v>4764</v>
      </c>
      <c r="I491">
        <v>2016</v>
      </c>
      <c r="K491" t="s">
        <v>14</v>
      </c>
    </row>
    <row r="492" spans="1:11" x14ac:dyDescent="0.2">
      <c r="A492" t="s">
        <v>43</v>
      </c>
      <c r="B492" t="s">
        <v>30</v>
      </c>
      <c r="C492">
        <v>85475</v>
      </c>
      <c r="D492">
        <v>0</v>
      </c>
      <c r="E492">
        <v>44937.65</v>
      </c>
      <c r="F492">
        <v>43949.99</v>
      </c>
      <c r="G492">
        <v>130412.65</v>
      </c>
      <c r="H492">
        <v>174362.64</v>
      </c>
      <c r="I492">
        <v>2016</v>
      </c>
      <c r="K492" t="s">
        <v>14</v>
      </c>
    </row>
    <row r="493" spans="1:11" x14ac:dyDescent="0.2">
      <c r="A493" t="s">
        <v>336</v>
      </c>
      <c r="B493" t="s">
        <v>30</v>
      </c>
      <c r="C493">
        <v>61072.56</v>
      </c>
      <c r="D493">
        <v>0</v>
      </c>
      <c r="E493">
        <v>2985.4</v>
      </c>
      <c r="F493">
        <v>29476.240000000002</v>
      </c>
      <c r="G493">
        <v>64057.96</v>
      </c>
      <c r="H493">
        <v>93534.2</v>
      </c>
      <c r="I493">
        <v>2016</v>
      </c>
      <c r="K493" t="s">
        <v>14</v>
      </c>
    </row>
    <row r="494" spans="1:11" x14ac:dyDescent="0.2">
      <c r="A494" t="s">
        <v>1115</v>
      </c>
      <c r="B494" t="s">
        <v>273</v>
      </c>
      <c r="C494">
        <v>0</v>
      </c>
      <c r="D494">
        <v>0</v>
      </c>
      <c r="E494">
        <v>6548.79</v>
      </c>
      <c r="F494">
        <v>0</v>
      </c>
      <c r="G494">
        <v>6548.79</v>
      </c>
      <c r="H494">
        <v>6548.79</v>
      </c>
      <c r="I494">
        <v>2016</v>
      </c>
      <c r="K494" t="s">
        <v>14</v>
      </c>
    </row>
    <row r="495" spans="1:11" x14ac:dyDescent="0.2">
      <c r="A495" t="s">
        <v>651</v>
      </c>
      <c r="B495" t="s">
        <v>273</v>
      </c>
      <c r="C495">
        <v>0</v>
      </c>
      <c r="D495">
        <v>0</v>
      </c>
      <c r="E495">
        <v>39192.28</v>
      </c>
      <c r="F495">
        <v>0</v>
      </c>
      <c r="G495">
        <v>39192.28</v>
      </c>
      <c r="H495">
        <v>39192.28</v>
      </c>
      <c r="I495">
        <v>2016</v>
      </c>
      <c r="K495" t="s">
        <v>14</v>
      </c>
    </row>
    <row r="496" spans="1:11" x14ac:dyDescent="0.2">
      <c r="A496" t="s">
        <v>112</v>
      </c>
      <c r="B496" t="s">
        <v>30</v>
      </c>
      <c r="C496">
        <v>101580</v>
      </c>
      <c r="D496">
        <v>0</v>
      </c>
      <c r="E496">
        <v>10363.1</v>
      </c>
      <c r="F496">
        <v>36688.230000000003</v>
      </c>
      <c r="G496">
        <v>111943.1</v>
      </c>
      <c r="H496">
        <v>148631.32999999999</v>
      </c>
      <c r="I496">
        <v>2016</v>
      </c>
      <c r="K496" t="s">
        <v>14</v>
      </c>
    </row>
    <row r="497" spans="1:11" x14ac:dyDescent="0.2">
      <c r="A497" t="s">
        <v>1835</v>
      </c>
      <c r="B497" t="s">
        <v>947</v>
      </c>
      <c r="C497">
        <v>0</v>
      </c>
      <c r="D497">
        <v>0</v>
      </c>
      <c r="E497">
        <v>105.75</v>
      </c>
      <c r="F497">
        <v>0</v>
      </c>
      <c r="G497">
        <v>105.75</v>
      </c>
      <c r="H497">
        <v>105.75</v>
      </c>
      <c r="I497">
        <v>2016</v>
      </c>
      <c r="K497" t="s">
        <v>14</v>
      </c>
    </row>
    <row r="498" spans="1:11" x14ac:dyDescent="0.2">
      <c r="A498" t="s">
        <v>1479</v>
      </c>
      <c r="B498" t="s">
        <v>1334</v>
      </c>
      <c r="C498">
        <v>0</v>
      </c>
      <c r="D498">
        <v>0</v>
      </c>
      <c r="E498">
        <v>1771.88</v>
      </c>
      <c r="F498">
        <v>0</v>
      </c>
      <c r="G498">
        <v>1771.88</v>
      </c>
      <c r="H498">
        <v>1771.88</v>
      </c>
      <c r="I498">
        <v>2016</v>
      </c>
      <c r="K498" t="s">
        <v>14</v>
      </c>
    </row>
    <row r="499" spans="1:11" x14ac:dyDescent="0.2">
      <c r="A499" t="s">
        <v>1114</v>
      </c>
      <c r="B499" t="s">
        <v>947</v>
      </c>
      <c r="C499">
        <v>0</v>
      </c>
      <c r="D499">
        <v>0</v>
      </c>
      <c r="E499">
        <v>6564.12</v>
      </c>
      <c r="F499">
        <v>0</v>
      </c>
      <c r="G499">
        <v>6564.12</v>
      </c>
      <c r="H499">
        <v>6564.12</v>
      </c>
      <c r="I499">
        <v>2016</v>
      </c>
      <c r="K499" t="s">
        <v>14</v>
      </c>
    </row>
    <row r="500" spans="1:11" x14ac:dyDescent="0.2">
      <c r="A500" t="s">
        <v>1839</v>
      </c>
      <c r="B500" t="s">
        <v>947</v>
      </c>
      <c r="C500">
        <v>0</v>
      </c>
      <c r="D500">
        <v>0</v>
      </c>
      <c r="E500">
        <v>92.25</v>
      </c>
      <c r="F500">
        <v>0</v>
      </c>
      <c r="G500">
        <v>92.25</v>
      </c>
      <c r="H500">
        <v>92.25</v>
      </c>
      <c r="I500">
        <v>2016</v>
      </c>
      <c r="K500" t="s">
        <v>14</v>
      </c>
    </row>
    <row r="501" spans="1:11" x14ac:dyDescent="0.2">
      <c r="A501" t="s">
        <v>1740</v>
      </c>
      <c r="B501" t="s">
        <v>947</v>
      </c>
      <c r="C501">
        <v>0</v>
      </c>
      <c r="D501">
        <v>8.44</v>
      </c>
      <c r="E501">
        <v>382.5</v>
      </c>
      <c r="F501">
        <v>0</v>
      </c>
      <c r="G501">
        <v>390.94</v>
      </c>
      <c r="H501">
        <v>390.94</v>
      </c>
      <c r="I501">
        <v>2016</v>
      </c>
      <c r="K501" t="s">
        <v>14</v>
      </c>
    </row>
    <row r="502" spans="1:11" x14ac:dyDescent="0.2">
      <c r="A502" t="s">
        <v>813</v>
      </c>
      <c r="B502" t="s">
        <v>386</v>
      </c>
      <c r="C502">
        <v>18923.66</v>
      </c>
      <c r="D502">
        <v>0</v>
      </c>
      <c r="E502">
        <v>732.04</v>
      </c>
      <c r="F502">
        <v>2837.01</v>
      </c>
      <c r="G502">
        <v>19655.7</v>
      </c>
      <c r="H502">
        <v>22492.71</v>
      </c>
      <c r="I502">
        <v>2016</v>
      </c>
      <c r="K502" t="s">
        <v>14</v>
      </c>
    </row>
    <row r="503" spans="1:11" x14ac:dyDescent="0.2">
      <c r="A503" t="s">
        <v>1739</v>
      </c>
      <c r="B503" t="s">
        <v>947</v>
      </c>
      <c r="C503">
        <v>0</v>
      </c>
      <c r="D503">
        <v>0</v>
      </c>
      <c r="E503">
        <v>393.75</v>
      </c>
      <c r="F503">
        <v>0</v>
      </c>
      <c r="G503">
        <v>393.75</v>
      </c>
      <c r="H503">
        <v>393.75</v>
      </c>
      <c r="I503">
        <v>2016</v>
      </c>
      <c r="K503" t="s">
        <v>14</v>
      </c>
    </row>
    <row r="504" spans="1:11" x14ac:dyDescent="0.2">
      <c r="A504" t="s">
        <v>1606</v>
      </c>
      <c r="B504" t="s">
        <v>947</v>
      </c>
      <c r="C504">
        <v>0</v>
      </c>
      <c r="D504">
        <v>0</v>
      </c>
      <c r="E504">
        <v>1080</v>
      </c>
      <c r="F504">
        <v>0</v>
      </c>
      <c r="G504">
        <v>1080</v>
      </c>
      <c r="H504">
        <v>1080</v>
      </c>
      <c r="I504">
        <v>2016</v>
      </c>
      <c r="K504" t="s">
        <v>14</v>
      </c>
    </row>
    <row r="505" spans="1:11" x14ac:dyDescent="0.2">
      <c r="A505" t="s">
        <v>1242</v>
      </c>
      <c r="B505" t="s">
        <v>947</v>
      </c>
      <c r="C505">
        <v>0</v>
      </c>
      <c r="D505">
        <v>0</v>
      </c>
      <c r="E505">
        <v>4185.0200000000004</v>
      </c>
      <c r="F505">
        <v>0</v>
      </c>
      <c r="G505">
        <v>4185.0200000000004</v>
      </c>
      <c r="H505">
        <v>4185.0200000000004</v>
      </c>
      <c r="I505">
        <v>2016</v>
      </c>
      <c r="K505" t="s">
        <v>14</v>
      </c>
    </row>
    <row r="506" spans="1:11" x14ac:dyDescent="0.2">
      <c r="A506" t="s">
        <v>1651</v>
      </c>
      <c r="B506" t="s">
        <v>947</v>
      </c>
      <c r="C506">
        <v>0</v>
      </c>
      <c r="D506">
        <v>0</v>
      </c>
      <c r="E506">
        <v>816.25</v>
      </c>
      <c r="F506">
        <v>0</v>
      </c>
      <c r="G506">
        <v>816.25</v>
      </c>
      <c r="H506">
        <v>816.25</v>
      </c>
      <c r="I506">
        <v>2016</v>
      </c>
      <c r="K506" t="s">
        <v>14</v>
      </c>
    </row>
    <row r="507" spans="1:11" x14ac:dyDescent="0.2">
      <c r="A507" t="s">
        <v>1519</v>
      </c>
      <c r="B507" t="s">
        <v>674</v>
      </c>
      <c r="C507">
        <v>0</v>
      </c>
      <c r="D507">
        <v>0</v>
      </c>
      <c r="E507">
        <v>1562.15</v>
      </c>
      <c r="F507">
        <v>0</v>
      </c>
      <c r="G507">
        <v>1562.15</v>
      </c>
      <c r="H507">
        <v>1562.15</v>
      </c>
      <c r="I507">
        <v>2016</v>
      </c>
      <c r="K507" t="s">
        <v>14</v>
      </c>
    </row>
    <row r="508" spans="1:11" x14ac:dyDescent="0.2">
      <c r="A508" t="s">
        <v>827</v>
      </c>
      <c r="B508" t="s">
        <v>273</v>
      </c>
      <c r="C508">
        <v>0</v>
      </c>
      <c r="D508">
        <v>0</v>
      </c>
      <c r="E508">
        <v>19024.48</v>
      </c>
      <c r="F508">
        <v>2136.61</v>
      </c>
      <c r="G508">
        <v>19024.48</v>
      </c>
      <c r="H508">
        <v>21161.09</v>
      </c>
      <c r="I508">
        <v>2016</v>
      </c>
      <c r="K508" t="s">
        <v>14</v>
      </c>
    </row>
    <row r="509" spans="1:11" x14ac:dyDescent="0.2">
      <c r="A509" t="s">
        <v>335</v>
      </c>
      <c r="B509" t="s">
        <v>233</v>
      </c>
      <c r="C509">
        <v>49444.43</v>
      </c>
      <c r="D509">
        <v>0</v>
      </c>
      <c r="E509">
        <v>12143.2</v>
      </c>
      <c r="F509">
        <v>32157.26</v>
      </c>
      <c r="G509">
        <v>61587.63</v>
      </c>
      <c r="H509">
        <v>93744.89</v>
      </c>
      <c r="I509">
        <v>2016</v>
      </c>
      <c r="K509" t="s">
        <v>14</v>
      </c>
    </row>
    <row r="510" spans="1:11" x14ac:dyDescent="0.2">
      <c r="A510" t="s">
        <v>1530</v>
      </c>
      <c r="B510" t="s">
        <v>674</v>
      </c>
      <c r="C510">
        <v>0</v>
      </c>
      <c r="D510">
        <v>0</v>
      </c>
      <c r="E510">
        <v>1493.52</v>
      </c>
      <c r="F510">
        <v>0</v>
      </c>
      <c r="G510">
        <v>1493.52</v>
      </c>
      <c r="H510">
        <v>1493.52</v>
      </c>
      <c r="I510">
        <v>2016</v>
      </c>
      <c r="K510" t="s">
        <v>14</v>
      </c>
    </row>
    <row r="511" spans="1:11" x14ac:dyDescent="0.2">
      <c r="A511" t="s">
        <v>868</v>
      </c>
      <c r="B511" t="s">
        <v>273</v>
      </c>
      <c r="C511">
        <v>0</v>
      </c>
      <c r="D511">
        <v>0</v>
      </c>
      <c r="E511">
        <v>16188.6</v>
      </c>
      <c r="F511">
        <v>1884.36</v>
      </c>
      <c r="G511">
        <v>16188.6</v>
      </c>
      <c r="H511">
        <v>18072.96</v>
      </c>
      <c r="I511">
        <v>2016</v>
      </c>
      <c r="K511" t="s">
        <v>14</v>
      </c>
    </row>
    <row r="512" spans="1:11" x14ac:dyDescent="0.2">
      <c r="A512" t="s">
        <v>1012</v>
      </c>
      <c r="B512" t="s">
        <v>273</v>
      </c>
      <c r="C512">
        <v>0</v>
      </c>
      <c r="D512">
        <v>0</v>
      </c>
      <c r="E512">
        <v>10290.799999999999</v>
      </c>
      <c r="F512">
        <v>0</v>
      </c>
      <c r="G512">
        <v>10290.799999999999</v>
      </c>
      <c r="H512">
        <v>10290.799999999999</v>
      </c>
      <c r="I512">
        <v>2016</v>
      </c>
      <c r="K512" t="s">
        <v>14</v>
      </c>
    </row>
    <row r="513" spans="1:11" x14ac:dyDescent="0.2">
      <c r="A513" t="s">
        <v>126</v>
      </c>
      <c r="B513" t="s">
        <v>127</v>
      </c>
      <c r="C513">
        <v>92271</v>
      </c>
      <c r="D513">
        <v>0</v>
      </c>
      <c r="E513">
        <v>2985.4</v>
      </c>
      <c r="F513">
        <v>46086.01</v>
      </c>
      <c r="G513">
        <v>95256.4</v>
      </c>
      <c r="H513">
        <v>141342.41</v>
      </c>
      <c r="I513">
        <v>2016</v>
      </c>
      <c r="K513" t="s">
        <v>14</v>
      </c>
    </row>
    <row r="514" spans="1:11" x14ac:dyDescent="0.2">
      <c r="A514" t="s">
        <v>597</v>
      </c>
      <c r="B514" t="s">
        <v>30</v>
      </c>
      <c r="C514">
        <v>0</v>
      </c>
      <c r="D514">
        <v>0</v>
      </c>
      <c r="E514">
        <v>46520.58</v>
      </c>
      <c r="F514">
        <v>0</v>
      </c>
      <c r="G514">
        <v>46520.58</v>
      </c>
      <c r="H514">
        <v>46520.58</v>
      </c>
      <c r="I514">
        <v>2016</v>
      </c>
      <c r="K514" t="s">
        <v>14</v>
      </c>
    </row>
    <row r="515" spans="1:11" x14ac:dyDescent="0.2">
      <c r="A515" t="s">
        <v>1822</v>
      </c>
      <c r="B515" t="s">
        <v>947</v>
      </c>
      <c r="C515">
        <v>0</v>
      </c>
      <c r="D515">
        <v>0</v>
      </c>
      <c r="E515">
        <v>135</v>
      </c>
      <c r="F515">
        <v>0</v>
      </c>
      <c r="G515">
        <v>135</v>
      </c>
      <c r="H515">
        <v>135</v>
      </c>
      <c r="I515">
        <v>2016</v>
      </c>
      <c r="K515" t="s">
        <v>14</v>
      </c>
    </row>
    <row r="516" spans="1:11" x14ac:dyDescent="0.2">
      <c r="A516" t="s">
        <v>857</v>
      </c>
      <c r="B516" t="s">
        <v>273</v>
      </c>
      <c r="C516">
        <v>0</v>
      </c>
      <c r="D516">
        <v>0</v>
      </c>
      <c r="E516">
        <v>17051.8</v>
      </c>
      <c r="F516">
        <v>1955.99</v>
      </c>
      <c r="G516">
        <v>17051.8</v>
      </c>
      <c r="H516">
        <v>19007.79</v>
      </c>
      <c r="I516">
        <v>2016</v>
      </c>
      <c r="K516" t="s">
        <v>14</v>
      </c>
    </row>
    <row r="517" spans="1:11" x14ac:dyDescent="0.2">
      <c r="A517" t="s">
        <v>655</v>
      </c>
      <c r="B517" t="s">
        <v>273</v>
      </c>
      <c r="C517">
        <v>0</v>
      </c>
      <c r="D517">
        <v>0</v>
      </c>
      <c r="E517">
        <v>38116</v>
      </c>
      <c r="F517">
        <v>0</v>
      </c>
      <c r="G517">
        <v>38116</v>
      </c>
      <c r="H517">
        <v>38116</v>
      </c>
      <c r="I517">
        <v>2016</v>
      </c>
      <c r="K517" t="s">
        <v>14</v>
      </c>
    </row>
    <row r="518" spans="1:11" x14ac:dyDescent="0.2">
      <c r="A518" t="s">
        <v>895</v>
      </c>
      <c r="B518" t="s">
        <v>273</v>
      </c>
      <c r="C518">
        <v>0</v>
      </c>
      <c r="D518">
        <v>0</v>
      </c>
      <c r="E518">
        <v>16800.8</v>
      </c>
      <c r="F518">
        <v>0</v>
      </c>
      <c r="G518">
        <v>16800.8</v>
      </c>
      <c r="H518">
        <v>16800.8</v>
      </c>
      <c r="I518">
        <v>2016</v>
      </c>
      <c r="K518" t="s">
        <v>14</v>
      </c>
    </row>
    <row r="519" spans="1:11" x14ac:dyDescent="0.2">
      <c r="A519" t="s">
        <v>1358</v>
      </c>
      <c r="B519" t="s">
        <v>947</v>
      </c>
      <c r="C519">
        <v>0</v>
      </c>
      <c r="D519">
        <v>0</v>
      </c>
      <c r="E519">
        <v>2756.26</v>
      </c>
      <c r="F519">
        <v>0</v>
      </c>
      <c r="G519">
        <v>2756.26</v>
      </c>
      <c r="H519">
        <v>2756.26</v>
      </c>
      <c r="I519">
        <v>2016</v>
      </c>
      <c r="K519" t="s">
        <v>14</v>
      </c>
    </row>
    <row r="520" spans="1:11" x14ac:dyDescent="0.2">
      <c r="A520" t="s">
        <v>1350</v>
      </c>
      <c r="B520" t="s">
        <v>674</v>
      </c>
      <c r="C520">
        <v>0</v>
      </c>
      <c r="D520">
        <v>0</v>
      </c>
      <c r="E520">
        <v>2849.76</v>
      </c>
      <c r="F520">
        <v>0</v>
      </c>
      <c r="G520">
        <v>2849.76</v>
      </c>
      <c r="H520">
        <v>2849.76</v>
      </c>
      <c r="I520">
        <v>2016</v>
      </c>
      <c r="K520" t="s">
        <v>14</v>
      </c>
    </row>
    <row r="521" spans="1:11" x14ac:dyDescent="0.2">
      <c r="A521" t="s">
        <v>1621</v>
      </c>
      <c r="B521" t="s">
        <v>947</v>
      </c>
      <c r="C521">
        <v>0</v>
      </c>
      <c r="D521">
        <v>0</v>
      </c>
      <c r="E521">
        <v>983.25</v>
      </c>
      <c r="F521">
        <v>0</v>
      </c>
      <c r="G521">
        <v>983.25</v>
      </c>
      <c r="H521">
        <v>983.25</v>
      </c>
      <c r="I521">
        <v>2016</v>
      </c>
      <c r="K521" t="s">
        <v>14</v>
      </c>
    </row>
    <row r="522" spans="1:11" x14ac:dyDescent="0.2">
      <c r="A522" t="s">
        <v>912</v>
      </c>
      <c r="B522" t="s">
        <v>273</v>
      </c>
      <c r="C522">
        <v>0</v>
      </c>
      <c r="D522">
        <v>0</v>
      </c>
      <c r="E522">
        <v>13507.44</v>
      </c>
      <c r="F522">
        <v>1536.15</v>
      </c>
      <c r="G522">
        <v>13507.44</v>
      </c>
      <c r="H522">
        <v>15043.59</v>
      </c>
      <c r="I522">
        <v>2016</v>
      </c>
      <c r="K522" t="s">
        <v>14</v>
      </c>
    </row>
    <row r="523" spans="1:11" x14ac:dyDescent="0.2">
      <c r="A523" t="s">
        <v>1196</v>
      </c>
      <c r="B523" t="s">
        <v>947</v>
      </c>
      <c r="C523">
        <v>0</v>
      </c>
      <c r="D523">
        <v>0</v>
      </c>
      <c r="E523">
        <v>4910.6400000000003</v>
      </c>
      <c r="F523">
        <v>0</v>
      </c>
      <c r="G523">
        <v>4910.6400000000003</v>
      </c>
      <c r="H523">
        <v>4910.6400000000003</v>
      </c>
      <c r="I523">
        <v>2016</v>
      </c>
      <c r="K523" t="s">
        <v>14</v>
      </c>
    </row>
    <row r="524" spans="1:11" x14ac:dyDescent="0.2">
      <c r="A524" t="s">
        <v>1097</v>
      </c>
      <c r="B524" t="s">
        <v>947</v>
      </c>
      <c r="C524">
        <v>0</v>
      </c>
      <c r="D524">
        <v>0</v>
      </c>
      <c r="E524">
        <v>7278.66</v>
      </c>
      <c r="F524">
        <v>0</v>
      </c>
      <c r="G524">
        <v>7278.66</v>
      </c>
      <c r="H524">
        <v>7278.66</v>
      </c>
      <c r="I524">
        <v>2016</v>
      </c>
      <c r="K524" t="s">
        <v>14</v>
      </c>
    </row>
    <row r="525" spans="1:11" x14ac:dyDescent="0.2">
      <c r="A525" t="s">
        <v>1682</v>
      </c>
      <c r="B525" t="s">
        <v>947</v>
      </c>
      <c r="C525">
        <v>0</v>
      </c>
      <c r="D525">
        <v>0</v>
      </c>
      <c r="E525">
        <v>663</v>
      </c>
      <c r="F525">
        <v>0</v>
      </c>
      <c r="G525">
        <v>663</v>
      </c>
      <c r="H525">
        <v>663</v>
      </c>
      <c r="I525">
        <v>2016</v>
      </c>
      <c r="K525" t="s">
        <v>14</v>
      </c>
    </row>
    <row r="526" spans="1:11" x14ac:dyDescent="0.2">
      <c r="A526" t="s">
        <v>246</v>
      </c>
      <c r="B526" t="s">
        <v>30</v>
      </c>
      <c r="C526">
        <v>85977.2</v>
      </c>
      <c r="D526">
        <v>0</v>
      </c>
      <c r="E526">
        <v>7027.61</v>
      </c>
      <c r="F526">
        <v>21436.65</v>
      </c>
      <c r="G526">
        <v>93004.81</v>
      </c>
      <c r="H526">
        <v>114441.46</v>
      </c>
      <c r="I526">
        <v>2016</v>
      </c>
      <c r="K526" t="s">
        <v>14</v>
      </c>
    </row>
    <row r="527" spans="1:11" x14ac:dyDescent="0.2">
      <c r="A527" t="s">
        <v>141</v>
      </c>
      <c r="B527" t="s">
        <v>30</v>
      </c>
      <c r="C527">
        <v>80073.2</v>
      </c>
      <c r="D527">
        <v>0</v>
      </c>
      <c r="E527">
        <v>21256.42</v>
      </c>
      <c r="F527">
        <v>35631.480000000003</v>
      </c>
      <c r="G527">
        <v>101329.62</v>
      </c>
      <c r="H527">
        <v>136961.1</v>
      </c>
      <c r="I527">
        <v>2016</v>
      </c>
      <c r="K527" t="s">
        <v>14</v>
      </c>
    </row>
    <row r="528" spans="1:11" x14ac:dyDescent="0.2">
      <c r="A528" t="s">
        <v>412</v>
      </c>
      <c r="B528" t="s">
        <v>413</v>
      </c>
      <c r="C528">
        <v>47916</v>
      </c>
      <c r="D528">
        <v>8626.69</v>
      </c>
      <c r="E528">
        <v>2665.25</v>
      </c>
      <c r="F528">
        <v>22679.66</v>
      </c>
      <c r="G528">
        <v>59207.94</v>
      </c>
      <c r="H528">
        <v>81887.600000000006</v>
      </c>
      <c r="I528">
        <v>2016</v>
      </c>
      <c r="K528" t="s">
        <v>14</v>
      </c>
    </row>
    <row r="529" spans="1:11" x14ac:dyDescent="0.2">
      <c r="A529" t="s">
        <v>284</v>
      </c>
      <c r="B529" t="s">
        <v>30</v>
      </c>
      <c r="C529">
        <v>57045.599999999999</v>
      </c>
      <c r="D529">
        <v>0</v>
      </c>
      <c r="E529">
        <v>35954.1</v>
      </c>
      <c r="F529">
        <v>11183.28</v>
      </c>
      <c r="G529">
        <v>92999.7</v>
      </c>
      <c r="H529">
        <v>104182.98</v>
      </c>
      <c r="I529">
        <v>2016</v>
      </c>
      <c r="K529" t="s">
        <v>14</v>
      </c>
    </row>
    <row r="530" spans="1:11" x14ac:dyDescent="0.2">
      <c r="A530" t="s">
        <v>264</v>
      </c>
      <c r="B530" t="s">
        <v>265</v>
      </c>
      <c r="C530">
        <v>77582</v>
      </c>
      <c r="D530">
        <v>0</v>
      </c>
      <c r="E530">
        <v>15338.08</v>
      </c>
      <c r="F530">
        <v>14611.18</v>
      </c>
      <c r="G530">
        <v>92920.08</v>
      </c>
      <c r="H530">
        <v>107531.26</v>
      </c>
      <c r="I530">
        <v>2016</v>
      </c>
      <c r="K530" t="s">
        <v>14</v>
      </c>
    </row>
    <row r="531" spans="1:11" x14ac:dyDescent="0.2">
      <c r="A531" t="s">
        <v>937</v>
      </c>
      <c r="B531" t="s">
        <v>273</v>
      </c>
      <c r="C531">
        <v>0</v>
      </c>
      <c r="D531">
        <v>0</v>
      </c>
      <c r="E531">
        <v>13729.4</v>
      </c>
      <c r="F531">
        <v>0</v>
      </c>
      <c r="G531">
        <v>13729.4</v>
      </c>
      <c r="H531">
        <v>13729.4</v>
      </c>
      <c r="I531">
        <v>2016</v>
      </c>
      <c r="K531" t="s">
        <v>14</v>
      </c>
    </row>
    <row r="532" spans="1:11" x14ac:dyDescent="0.2">
      <c r="A532" t="s">
        <v>1272</v>
      </c>
      <c r="B532" t="s">
        <v>947</v>
      </c>
      <c r="C532">
        <v>0</v>
      </c>
      <c r="D532">
        <v>0</v>
      </c>
      <c r="E532">
        <v>3727.89</v>
      </c>
      <c r="F532">
        <v>0</v>
      </c>
      <c r="G532">
        <v>3727.89</v>
      </c>
      <c r="H532">
        <v>3727.89</v>
      </c>
      <c r="I532">
        <v>2016</v>
      </c>
      <c r="K532" t="s">
        <v>14</v>
      </c>
    </row>
    <row r="533" spans="1:11" x14ac:dyDescent="0.2">
      <c r="A533" t="s">
        <v>464</v>
      </c>
      <c r="B533" t="s">
        <v>316</v>
      </c>
      <c r="C533">
        <v>45993.96</v>
      </c>
      <c r="D533">
        <v>0</v>
      </c>
      <c r="E533">
        <v>4159.29</v>
      </c>
      <c r="F533">
        <v>21190.34</v>
      </c>
      <c r="G533">
        <v>50153.25</v>
      </c>
      <c r="H533">
        <v>71343.59</v>
      </c>
      <c r="I533">
        <v>2016</v>
      </c>
      <c r="K533" t="s">
        <v>14</v>
      </c>
    </row>
    <row r="534" spans="1:11" x14ac:dyDescent="0.2">
      <c r="A534" t="s">
        <v>1082</v>
      </c>
      <c r="B534" t="s">
        <v>273</v>
      </c>
      <c r="C534">
        <v>0</v>
      </c>
      <c r="D534">
        <v>0</v>
      </c>
      <c r="E534">
        <v>7826.52</v>
      </c>
      <c r="F534">
        <v>0</v>
      </c>
      <c r="G534">
        <v>7826.52</v>
      </c>
      <c r="H534">
        <v>7826.52</v>
      </c>
      <c r="I534">
        <v>2016</v>
      </c>
      <c r="K534" t="s">
        <v>14</v>
      </c>
    </row>
    <row r="535" spans="1:11" x14ac:dyDescent="0.2">
      <c r="A535" t="s">
        <v>1108</v>
      </c>
      <c r="B535" t="s">
        <v>947</v>
      </c>
      <c r="C535">
        <v>0</v>
      </c>
      <c r="D535">
        <v>0</v>
      </c>
      <c r="E535">
        <v>6830.16</v>
      </c>
      <c r="F535">
        <v>0</v>
      </c>
      <c r="G535">
        <v>6830.16</v>
      </c>
      <c r="H535">
        <v>6830.16</v>
      </c>
      <c r="I535">
        <v>2016</v>
      </c>
      <c r="K535" t="s">
        <v>14</v>
      </c>
    </row>
    <row r="536" spans="1:11" x14ac:dyDescent="0.2">
      <c r="A536" t="s">
        <v>1101</v>
      </c>
      <c r="B536" t="s">
        <v>947</v>
      </c>
      <c r="C536">
        <v>0</v>
      </c>
      <c r="D536">
        <v>0</v>
      </c>
      <c r="E536">
        <v>7105.51</v>
      </c>
      <c r="F536">
        <v>0</v>
      </c>
      <c r="G536">
        <v>7105.51</v>
      </c>
      <c r="H536">
        <v>7105.51</v>
      </c>
      <c r="I536">
        <v>2016</v>
      </c>
      <c r="K536" t="s">
        <v>14</v>
      </c>
    </row>
    <row r="537" spans="1:11" x14ac:dyDescent="0.2">
      <c r="A537" t="s">
        <v>1098</v>
      </c>
      <c r="B537" t="s">
        <v>273</v>
      </c>
      <c r="C537">
        <v>0</v>
      </c>
      <c r="D537">
        <v>0</v>
      </c>
      <c r="E537">
        <v>6436</v>
      </c>
      <c r="F537">
        <v>786.94</v>
      </c>
      <c r="G537">
        <v>6436</v>
      </c>
      <c r="H537">
        <v>7222.94</v>
      </c>
      <c r="I537">
        <v>2016</v>
      </c>
      <c r="K537" t="s">
        <v>14</v>
      </c>
    </row>
    <row r="538" spans="1:11" x14ac:dyDescent="0.2">
      <c r="A538" t="s">
        <v>741</v>
      </c>
      <c r="B538" t="s">
        <v>30</v>
      </c>
      <c r="C538">
        <v>0</v>
      </c>
      <c r="D538">
        <v>0</v>
      </c>
      <c r="E538">
        <v>28838.05</v>
      </c>
      <c r="F538">
        <v>0</v>
      </c>
      <c r="G538">
        <v>28838.05</v>
      </c>
      <c r="H538">
        <v>28838.05</v>
      </c>
      <c r="I538">
        <v>2016</v>
      </c>
      <c r="K538" t="s">
        <v>14</v>
      </c>
    </row>
    <row r="539" spans="1:11" x14ac:dyDescent="0.2">
      <c r="A539" t="s">
        <v>1535</v>
      </c>
      <c r="B539" t="s">
        <v>947</v>
      </c>
      <c r="C539">
        <v>0</v>
      </c>
      <c r="D539">
        <v>0</v>
      </c>
      <c r="E539">
        <v>1467.64</v>
      </c>
      <c r="F539">
        <v>0</v>
      </c>
      <c r="G539">
        <v>1467.64</v>
      </c>
      <c r="H539">
        <v>1467.64</v>
      </c>
      <c r="I539">
        <v>2016</v>
      </c>
      <c r="K539" t="s">
        <v>14</v>
      </c>
    </row>
    <row r="540" spans="1:11" x14ac:dyDescent="0.2">
      <c r="A540" t="s">
        <v>546</v>
      </c>
      <c r="B540" t="s">
        <v>322</v>
      </c>
      <c r="C540">
        <v>29896.17</v>
      </c>
      <c r="D540">
        <v>170.03</v>
      </c>
      <c r="E540">
        <v>4385.29</v>
      </c>
      <c r="F540">
        <v>23112.97</v>
      </c>
      <c r="G540">
        <v>34451.480000000003</v>
      </c>
      <c r="H540">
        <v>57564.45</v>
      </c>
      <c r="I540">
        <v>2016</v>
      </c>
      <c r="K540" t="s">
        <v>14</v>
      </c>
    </row>
    <row r="541" spans="1:11" x14ac:dyDescent="0.2">
      <c r="A541" t="s">
        <v>1509</v>
      </c>
      <c r="B541" t="s">
        <v>947</v>
      </c>
      <c r="C541">
        <v>0</v>
      </c>
      <c r="D541">
        <v>0</v>
      </c>
      <c r="E541">
        <v>1620.01</v>
      </c>
      <c r="F541">
        <v>0</v>
      </c>
      <c r="G541">
        <v>1620.01</v>
      </c>
      <c r="H541">
        <v>1620.01</v>
      </c>
      <c r="I541">
        <v>2016</v>
      </c>
      <c r="K541" t="s">
        <v>14</v>
      </c>
    </row>
    <row r="542" spans="1:11" x14ac:dyDescent="0.2">
      <c r="A542" t="s">
        <v>1025</v>
      </c>
      <c r="B542" t="s">
        <v>947</v>
      </c>
      <c r="C542">
        <v>0</v>
      </c>
      <c r="D542">
        <v>0</v>
      </c>
      <c r="E542">
        <v>9746.4599999999991</v>
      </c>
      <c r="F542">
        <v>0</v>
      </c>
      <c r="G542">
        <v>9746.4599999999991</v>
      </c>
      <c r="H542">
        <v>9746.4599999999991</v>
      </c>
      <c r="I542">
        <v>2016</v>
      </c>
      <c r="K542" t="s">
        <v>14</v>
      </c>
    </row>
    <row r="543" spans="1:11" x14ac:dyDescent="0.2">
      <c r="A543" t="s">
        <v>1796</v>
      </c>
      <c r="B543" t="s">
        <v>987</v>
      </c>
      <c r="C543">
        <v>0</v>
      </c>
      <c r="D543">
        <v>0</v>
      </c>
      <c r="E543">
        <v>223.2</v>
      </c>
      <c r="F543">
        <v>0</v>
      </c>
      <c r="G543">
        <v>223.2</v>
      </c>
      <c r="H543">
        <v>223.2</v>
      </c>
      <c r="I543">
        <v>2016</v>
      </c>
      <c r="K543" t="s">
        <v>14</v>
      </c>
    </row>
    <row r="544" spans="1:11" x14ac:dyDescent="0.2">
      <c r="A544" t="s">
        <v>1794</v>
      </c>
      <c r="B544" t="s">
        <v>947</v>
      </c>
      <c r="C544">
        <v>0</v>
      </c>
      <c r="D544">
        <v>0</v>
      </c>
      <c r="E544">
        <v>225</v>
      </c>
      <c r="F544">
        <v>0</v>
      </c>
      <c r="G544">
        <v>225</v>
      </c>
      <c r="H544">
        <v>225</v>
      </c>
      <c r="I544">
        <v>2016</v>
      </c>
      <c r="K544" t="s">
        <v>14</v>
      </c>
    </row>
    <row r="545" spans="1:11" x14ac:dyDescent="0.2">
      <c r="A545" t="s">
        <v>1665</v>
      </c>
      <c r="B545" t="s">
        <v>947</v>
      </c>
      <c r="C545">
        <v>0</v>
      </c>
      <c r="D545">
        <v>0</v>
      </c>
      <c r="E545">
        <v>769.5</v>
      </c>
      <c r="F545">
        <v>0</v>
      </c>
      <c r="G545">
        <v>769.5</v>
      </c>
      <c r="H545">
        <v>769.5</v>
      </c>
      <c r="I545">
        <v>2016</v>
      </c>
      <c r="K545" t="s">
        <v>14</v>
      </c>
    </row>
    <row r="546" spans="1:11" x14ac:dyDescent="0.2">
      <c r="A546" t="s">
        <v>624</v>
      </c>
      <c r="B546" t="s">
        <v>273</v>
      </c>
      <c r="C546">
        <v>0</v>
      </c>
      <c r="D546">
        <v>0</v>
      </c>
      <c r="E546">
        <v>43059.6</v>
      </c>
      <c r="F546">
        <v>0</v>
      </c>
      <c r="G546">
        <v>43059.6</v>
      </c>
      <c r="H546">
        <v>43059.6</v>
      </c>
      <c r="I546">
        <v>2016</v>
      </c>
      <c r="K546" t="s">
        <v>14</v>
      </c>
    </row>
    <row r="547" spans="1:11" x14ac:dyDescent="0.2">
      <c r="A547" t="s">
        <v>1129</v>
      </c>
      <c r="B547" t="s">
        <v>273</v>
      </c>
      <c r="C547">
        <v>0</v>
      </c>
      <c r="D547">
        <v>0</v>
      </c>
      <c r="E547">
        <v>6228.48</v>
      </c>
      <c r="F547">
        <v>0</v>
      </c>
      <c r="G547">
        <v>6228.48</v>
      </c>
      <c r="H547">
        <v>6228.48</v>
      </c>
      <c r="I547">
        <v>2016</v>
      </c>
      <c r="K547" t="s">
        <v>14</v>
      </c>
    </row>
    <row r="548" spans="1:11" x14ac:dyDescent="0.2">
      <c r="A548" t="s">
        <v>1662</v>
      </c>
      <c r="B548" t="s">
        <v>273</v>
      </c>
      <c r="C548">
        <v>0</v>
      </c>
      <c r="D548">
        <v>0</v>
      </c>
      <c r="E548">
        <v>780</v>
      </c>
      <c r="F548">
        <v>0</v>
      </c>
      <c r="G548">
        <v>780</v>
      </c>
      <c r="H548">
        <v>780</v>
      </c>
      <c r="I548">
        <v>2016</v>
      </c>
      <c r="K548" t="s">
        <v>14</v>
      </c>
    </row>
    <row r="549" spans="1:11" x14ac:dyDescent="0.2">
      <c r="A549" t="s">
        <v>757</v>
      </c>
      <c r="B549" t="s">
        <v>273</v>
      </c>
      <c r="C549">
        <v>0</v>
      </c>
      <c r="D549">
        <v>0</v>
      </c>
      <c r="E549">
        <v>26159</v>
      </c>
      <c r="F549">
        <v>955.68</v>
      </c>
      <c r="G549">
        <v>26159</v>
      </c>
      <c r="H549">
        <v>27114.68</v>
      </c>
      <c r="I549">
        <v>2016</v>
      </c>
      <c r="K549" t="s">
        <v>14</v>
      </c>
    </row>
    <row r="550" spans="1:11" x14ac:dyDescent="0.2">
      <c r="A550" t="s">
        <v>664</v>
      </c>
      <c r="B550" t="s">
        <v>665</v>
      </c>
      <c r="C550">
        <v>10192.35</v>
      </c>
      <c r="D550">
        <v>46.2</v>
      </c>
      <c r="E550">
        <v>23443.94</v>
      </c>
      <c r="F550">
        <v>3218.73</v>
      </c>
      <c r="G550">
        <v>33682.49</v>
      </c>
      <c r="H550">
        <v>36901.22</v>
      </c>
      <c r="I550">
        <v>2016</v>
      </c>
      <c r="K550" t="s">
        <v>14</v>
      </c>
    </row>
    <row r="551" spans="1:11" x14ac:dyDescent="0.2">
      <c r="A551" t="s">
        <v>632</v>
      </c>
      <c r="B551" t="s">
        <v>342</v>
      </c>
      <c r="C551">
        <v>5552.12</v>
      </c>
      <c r="D551">
        <v>0</v>
      </c>
      <c r="E551">
        <v>32257.58</v>
      </c>
      <c r="F551">
        <v>4069.4</v>
      </c>
      <c r="G551">
        <v>37809.699999999997</v>
      </c>
      <c r="H551">
        <v>41879.1</v>
      </c>
      <c r="I551">
        <v>2016</v>
      </c>
      <c r="K551" t="s">
        <v>14</v>
      </c>
    </row>
    <row r="552" spans="1:11" x14ac:dyDescent="0.2">
      <c r="A552" t="s">
        <v>1756</v>
      </c>
      <c r="B552" t="s">
        <v>273</v>
      </c>
      <c r="C552">
        <v>0</v>
      </c>
      <c r="D552">
        <v>0</v>
      </c>
      <c r="E552">
        <v>348</v>
      </c>
      <c r="F552">
        <v>0</v>
      </c>
      <c r="G552">
        <v>348</v>
      </c>
      <c r="H552">
        <v>348</v>
      </c>
      <c r="I552">
        <v>2016</v>
      </c>
      <c r="K552" t="s">
        <v>14</v>
      </c>
    </row>
    <row r="553" spans="1:11" x14ac:dyDescent="0.2">
      <c r="A553" t="s">
        <v>1392</v>
      </c>
      <c r="B553" t="s">
        <v>947</v>
      </c>
      <c r="C553">
        <v>0</v>
      </c>
      <c r="D553">
        <v>0</v>
      </c>
      <c r="E553">
        <v>2470.3200000000002</v>
      </c>
      <c r="F553">
        <v>0</v>
      </c>
      <c r="G553">
        <v>2470.3200000000002</v>
      </c>
      <c r="H553">
        <v>2470.3200000000002</v>
      </c>
      <c r="I553">
        <v>2016</v>
      </c>
      <c r="K553" t="s">
        <v>14</v>
      </c>
    </row>
    <row r="554" spans="1:11" x14ac:dyDescent="0.2">
      <c r="A554" t="s">
        <v>1762</v>
      </c>
      <c r="B554" t="s">
        <v>947</v>
      </c>
      <c r="C554">
        <v>0</v>
      </c>
      <c r="D554">
        <v>0</v>
      </c>
      <c r="E554">
        <v>329.06</v>
      </c>
      <c r="F554">
        <v>0</v>
      </c>
      <c r="G554">
        <v>329.06</v>
      </c>
      <c r="H554">
        <v>329.06</v>
      </c>
      <c r="I554">
        <v>2016</v>
      </c>
      <c r="K554" t="s">
        <v>14</v>
      </c>
    </row>
    <row r="555" spans="1:11" x14ac:dyDescent="0.2">
      <c r="A555" t="s">
        <v>1649</v>
      </c>
      <c r="B555" t="s">
        <v>674</v>
      </c>
      <c r="C555">
        <v>0</v>
      </c>
      <c r="D555">
        <v>109.34</v>
      </c>
      <c r="E555">
        <v>728.75</v>
      </c>
      <c r="F555">
        <v>0</v>
      </c>
      <c r="G555">
        <v>838.09</v>
      </c>
      <c r="H555">
        <v>838.09</v>
      </c>
      <c r="I555">
        <v>2016</v>
      </c>
      <c r="K555" t="s">
        <v>14</v>
      </c>
    </row>
    <row r="556" spans="1:11" x14ac:dyDescent="0.2">
      <c r="A556" t="s">
        <v>1627</v>
      </c>
      <c r="B556" t="s">
        <v>273</v>
      </c>
      <c r="C556">
        <v>0</v>
      </c>
      <c r="D556">
        <v>0</v>
      </c>
      <c r="E556">
        <v>951.6</v>
      </c>
      <c r="F556">
        <v>0</v>
      </c>
      <c r="G556">
        <v>951.6</v>
      </c>
      <c r="H556">
        <v>951.6</v>
      </c>
      <c r="I556">
        <v>2016</v>
      </c>
      <c r="K556" t="s">
        <v>14</v>
      </c>
    </row>
    <row r="557" spans="1:11" x14ac:dyDescent="0.2">
      <c r="A557" t="s">
        <v>1468</v>
      </c>
      <c r="B557" t="s">
        <v>947</v>
      </c>
      <c r="C557">
        <v>0</v>
      </c>
      <c r="D557">
        <v>0</v>
      </c>
      <c r="E557">
        <v>1826.89</v>
      </c>
      <c r="F557">
        <v>0</v>
      </c>
      <c r="G557">
        <v>1826.89</v>
      </c>
      <c r="H557">
        <v>1826.89</v>
      </c>
      <c r="I557">
        <v>2016</v>
      </c>
      <c r="K557" t="s">
        <v>14</v>
      </c>
    </row>
    <row r="558" spans="1:11" x14ac:dyDescent="0.2">
      <c r="A558" t="s">
        <v>1845</v>
      </c>
      <c r="B558" t="s">
        <v>947</v>
      </c>
      <c r="C558">
        <v>0</v>
      </c>
      <c r="D558">
        <v>0</v>
      </c>
      <c r="E558">
        <v>63.75</v>
      </c>
      <c r="F558">
        <v>0</v>
      </c>
      <c r="G558">
        <v>63.75</v>
      </c>
      <c r="H558">
        <v>63.75</v>
      </c>
      <c r="I558">
        <v>2016</v>
      </c>
      <c r="K558" t="s">
        <v>14</v>
      </c>
    </row>
    <row r="559" spans="1:11" x14ac:dyDescent="0.2">
      <c r="A559" t="s">
        <v>1036</v>
      </c>
      <c r="B559" t="s">
        <v>273</v>
      </c>
      <c r="C559">
        <v>0</v>
      </c>
      <c r="D559">
        <v>0</v>
      </c>
      <c r="E559">
        <v>9375</v>
      </c>
      <c r="F559">
        <v>0</v>
      </c>
      <c r="G559">
        <v>9375</v>
      </c>
      <c r="H559">
        <v>9375</v>
      </c>
      <c r="I559">
        <v>2016</v>
      </c>
      <c r="K559" t="s">
        <v>14</v>
      </c>
    </row>
    <row r="560" spans="1:11" x14ac:dyDescent="0.2">
      <c r="A560" t="s">
        <v>938</v>
      </c>
      <c r="B560" t="s">
        <v>358</v>
      </c>
      <c r="C560">
        <v>10553</v>
      </c>
      <c r="D560">
        <v>0</v>
      </c>
      <c r="E560">
        <v>1635.71</v>
      </c>
      <c r="F560">
        <v>1538.88</v>
      </c>
      <c r="G560">
        <v>12188.71</v>
      </c>
      <c r="H560">
        <v>13727.59</v>
      </c>
      <c r="I560">
        <v>2016</v>
      </c>
      <c r="K560" t="s">
        <v>14</v>
      </c>
    </row>
    <row r="561" spans="1:11" x14ac:dyDescent="0.2">
      <c r="A561" t="s">
        <v>351</v>
      </c>
      <c r="B561" t="s">
        <v>233</v>
      </c>
      <c r="C561">
        <v>52614.66</v>
      </c>
      <c r="D561">
        <v>0</v>
      </c>
      <c r="E561">
        <v>7164.74</v>
      </c>
      <c r="F561">
        <v>31921.59</v>
      </c>
      <c r="G561">
        <v>59779.4</v>
      </c>
      <c r="H561">
        <v>91700.99</v>
      </c>
      <c r="I561">
        <v>2016</v>
      </c>
      <c r="K561" t="s">
        <v>14</v>
      </c>
    </row>
    <row r="562" spans="1:11" x14ac:dyDescent="0.2">
      <c r="A562" t="s">
        <v>526</v>
      </c>
      <c r="B562" t="s">
        <v>527</v>
      </c>
      <c r="C562">
        <v>47916</v>
      </c>
      <c r="D562">
        <v>336.96</v>
      </c>
      <c r="E562">
        <v>1677.06</v>
      </c>
      <c r="F562">
        <v>10789.56</v>
      </c>
      <c r="G562">
        <v>49930.02</v>
      </c>
      <c r="H562">
        <v>60719.58</v>
      </c>
      <c r="I562">
        <v>2016</v>
      </c>
      <c r="K562" t="s">
        <v>14</v>
      </c>
    </row>
    <row r="563" spans="1:11" x14ac:dyDescent="0.2">
      <c r="A563" t="s">
        <v>1658</v>
      </c>
      <c r="B563" t="s">
        <v>273</v>
      </c>
      <c r="C563">
        <v>0</v>
      </c>
      <c r="D563">
        <v>0</v>
      </c>
      <c r="E563">
        <v>802</v>
      </c>
      <c r="F563">
        <v>0</v>
      </c>
      <c r="G563">
        <v>802</v>
      </c>
      <c r="H563">
        <v>802</v>
      </c>
      <c r="I563">
        <v>2016</v>
      </c>
      <c r="K563" t="s">
        <v>14</v>
      </c>
    </row>
    <row r="564" spans="1:11" x14ac:dyDescent="0.2">
      <c r="A564" t="s">
        <v>1474</v>
      </c>
      <c r="B564" t="s">
        <v>947</v>
      </c>
      <c r="C564">
        <v>0</v>
      </c>
      <c r="D564">
        <v>0</v>
      </c>
      <c r="E564">
        <v>1791.94</v>
      </c>
      <c r="F564">
        <v>0</v>
      </c>
      <c r="G564">
        <v>1791.94</v>
      </c>
      <c r="H564">
        <v>1791.94</v>
      </c>
      <c r="I564">
        <v>2016</v>
      </c>
      <c r="K564" t="s">
        <v>14</v>
      </c>
    </row>
    <row r="565" spans="1:11" x14ac:dyDescent="0.2">
      <c r="A565" t="s">
        <v>185</v>
      </c>
      <c r="B565" t="s">
        <v>186</v>
      </c>
      <c r="C565">
        <v>68715.399999999994</v>
      </c>
      <c r="D565">
        <v>0</v>
      </c>
      <c r="E565">
        <v>27576.31</v>
      </c>
      <c r="F565">
        <v>31638.54</v>
      </c>
      <c r="G565">
        <v>96291.71</v>
      </c>
      <c r="H565">
        <v>127930.25</v>
      </c>
      <c r="I565">
        <v>2016</v>
      </c>
      <c r="K565" t="s">
        <v>14</v>
      </c>
    </row>
    <row r="566" spans="1:11" x14ac:dyDescent="0.2">
      <c r="A566" t="s">
        <v>693</v>
      </c>
      <c r="B566" t="s">
        <v>694</v>
      </c>
      <c r="C566">
        <v>10335.16</v>
      </c>
      <c r="D566">
        <v>0</v>
      </c>
      <c r="E566">
        <v>41.32</v>
      </c>
      <c r="F566">
        <v>22805.86</v>
      </c>
      <c r="G566">
        <v>10376.48</v>
      </c>
      <c r="H566">
        <v>33182.339999999997</v>
      </c>
      <c r="I566">
        <v>2016</v>
      </c>
      <c r="K566" t="s">
        <v>14</v>
      </c>
    </row>
    <row r="567" spans="1:11" x14ac:dyDescent="0.2">
      <c r="A567" t="s">
        <v>91</v>
      </c>
      <c r="B567" t="s">
        <v>30</v>
      </c>
      <c r="C567">
        <v>91054.2</v>
      </c>
      <c r="D567">
        <v>0</v>
      </c>
      <c r="E567">
        <v>38243.440000000002</v>
      </c>
      <c r="F567">
        <v>25658.38</v>
      </c>
      <c r="G567">
        <v>129297.64</v>
      </c>
      <c r="H567">
        <v>154956.01999999999</v>
      </c>
      <c r="I567">
        <v>2016</v>
      </c>
      <c r="K567" t="s">
        <v>14</v>
      </c>
    </row>
    <row r="568" spans="1:11" x14ac:dyDescent="0.2">
      <c r="A568" t="s">
        <v>521</v>
      </c>
      <c r="B568" t="s">
        <v>358</v>
      </c>
      <c r="C568">
        <v>33639.97</v>
      </c>
      <c r="D568">
        <v>0</v>
      </c>
      <c r="E568">
        <v>3755.82</v>
      </c>
      <c r="F568">
        <v>23895.58</v>
      </c>
      <c r="G568">
        <v>37395.79</v>
      </c>
      <c r="H568">
        <v>61291.37</v>
      </c>
      <c r="I568">
        <v>2016</v>
      </c>
      <c r="K568" t="s">
        <v>14</v>
      </c>
    </row>
    <row r="569" spans="1:11" x14ac:dyDescent="0.2">
      <c r="A569" t="s">
        <v>983</v>
      </c>
      <c r="B569" t="s">
        <v>273</v>
      </c>
      <c r="C569">
        <v>0</v>
      </c>
      <c r="D569">
        <v>0</v>
      </c>
      <c r="E569">
        <v>11438.08</v>
      </c>
      <c r="F569">
        <v>0</v>
      </c>
      <c r="G569">
        <v>11438.08</v>
      </c>
      <c r="H569">
        <v>11438.08</v>
      </c>
      <c r="I569">
        <v>2016</v>
      </c>
      <c r="K569" t="s">
        <v>14</v>
      </c>
    </row>
    <row r="570" spans="1:11" x14ac:dyDescent="0.2">
      <c r="A570" t="s">
        <v>614</v>
      </c>
      <c r="B570" t="s">
        <v>273</v>
      </c>
      <c r="C570">
        <v>0</v>
      </c>
      <c r="D570">
        <v>0</v>
      </c>
      <c r="E570">
        <v>44035</v>
      </c>
      <c r="F570">
        <v>0</v>
      </c>
      <c r="G570">
        <v>44035</v>
      </c>
      <c r="H570">
        <v>44035</v>
      </c>
      <c r="I570">
        <v>2016</v>
      </c>
      <c r="K570" t="s">
        <v>14</v>
      </c>
    </row>
    <row r="571" spans="1:11" x14ac:dyDescent="0.2">
      <c r="A571" t="s">
        <v>1378</v>
      </c>
      <c r="B571" t="s">
        <v>947</v>
      </c>
      <c r="C571">
        <v>0</v>
      </c>
      <c r="D571">
        <v>0</v>
      </c>
      <c r="E571">
        <v>2562.7600000000002</v>
      </c>
      <c r="F571">
        <v>0</v>
      </c>
      <c r="G571">
        <v>2562.7600000000002</v>
      </c>
      <c r="H571">
        <v>2562.7600000000002</v>
      </c>
      <c r="I571">
        <v>2016</v>
      </c>
      <c r="K571" t="s">
        <v>14</v>
      </c>
    </row>
    <row r="572" spans="1:11" x14ac:dyDescent="0.2">
      <c r="A572" t="s">
        <v>871</v>
      </c>
      <c r="B572" t="s">
        <v>674</v>
      </c>
      <c r="C572">
        <v>0</v>
      </c>
      <c r="D572">
        <v>58.48</v>
      </c>
      <c r="E572">
        <v>17942.830000000002</v>
      </c>
      <c r="F572">
        <v>0</v>
      </c>
      <c r="G572">
        <v>18001.310000000001</v>
      </c>
      <c r="H572">
        <v>18001.310000000001</v>
      </c>
      <c r="I572">
        <v>2016</v>
      </c>
      <c r="K572" t="s">
        <v>14</v>
      </c>
    </row>
    <row r="573" spans="1:11" x14ac:dyDescent="0.2">
      <c r="A573" t="s">
        <v>1513</v>
      </c>
      <c r="B573" t="s">
        <v>947</v>
      </c>
      <c r="C573">
        <v>0</v>
      </c>
      <c r="D573">
        <v>0</v>
      </c>
      <c r="E573">
        <v>1603.13</v>
      </c>
      <c r="F573">
        <v>0</v>
      </c>
      <c r="G573">
        <v>1603.13</v>
      </c>
      <c r="H573">
        <v>1603.13</v>
      </c>
      <c r="I573">
        <v>2016</v>
      </c>
      <c r="K573" t="s">
        <v>14</v>
      </c>
    </row>
    <row r="574" spans="1:11" x14ac:dyDescent="0.2">
      <c r="A574" t="s">
        <v>1304</v>
      </c>
      <c r="B574" t="s">
        <v>947</v>
      </c>
      <c r="C574">
        <v>0</v>
      </c>
      <c r="D574">
        <v>0</v>
      </c>
      <c r="E574">
        <v>3363.13</v>
      </c>
      <c r="F574">
        <v>0</v>
      </c>
      <c r="G574">
        <v>3363.13</v>
      </c>
      <c r="H574">
        <v>3363.13</v>
      </c>
      <c r="I574">
        <v>2016</v>
      </c>
      <c r="K574" t="s">
        <v>14</v>
      </c>
    </row>
    <row r="575" spans="1:11" x14ac:dyDescent="0.2">
      <c r="A575" t="s">
        <v>117</v>
      </c>
      <c r="B575" t="s">
        <v>30</v>
      </c>
      <c r="C575">
        <v>88537.4</v>
      </c>
      <c r="D575">
        <v>0</v>
      </c>
      <c r="E575">
        <v>33771.86</v>
      </c>
      <c r="F575">
        <v>24876.14</v>
      </c>
      <c r="G575">
        <v>122309.26</v>
      </c>
      <c r="H575">
        <v>147185.4</v>
      </c>
      <c r="I575">
        <v>2016</v>
      </c>
      <c r="K575" t="s">
        <v>14</v>
      </c>
    </row>
    <row r="576" spans="1:11" x14ac:dyDescent="0.2">
      <c r="A576" t="s">
        <v>1165</v>
      </c>
      <c r="B576" t="s">
        <v>947</v>
      </c>
      <c r="C576">
        <v>0</v>
      </c>
      <c r="D576">
        <v>0</v>
      </c>
      <c r="E576">
        <v>5356.27</v>
      </c>
      <c r="F576">
        <v>0</v>
      </c>
      <c r="G576">
        <v>5356.27</v>
      </c>
      <c r="H576">
        <v>5356.27</v>
      </c>
      <c r="I576">
        <v>2016</v>
      </c>
      <c r="K576" t="s">
        <v>14</v>
      </c>
    </row>
    <row r="577" spans="1:11" x14ac:dyDescent="0.2">
      <c r="A577" t="s">
        <v>817</v>
      </c>
      <c r="B577" t="s">
        <v>273</v>
      </c>
      <c r="C577">
        <v>0</v>
      </c>
      <c r="D577">
        <v>0</v>
      </c>
      <c r="E577">
        <v>22332.1</v>
      </c>
      <c r="F577">
        <v>0</v>
      </c>
      <c r="G577">
        <v>22332.1</v>
      </c>
      <c r="H577">
        <v>22332.1</v>
      </c>
      <c r="I577">
        <v>2016</v>
      </c>
      <c r="K577" t="s">
        <v>14</v>
      </c>
    </row>
    <row r="578" spans="1:11" x14ac:dyDescent="0.2">
      <c r="A578" t="s">
        <v>1481</v>
      </c>
      <c r="B578" t="s">
        <v>947</v>
      </c>
      <c r="C578">
        <v>0</v>
      </c>
      <c r="D578">
        <v>0</v>
      </c>
      <c r="E578">
        <v>1760.64</v>
      </c>
      <c r="F578">
        <v>0</v>
      </c>
      <c r="G578">
        <v>1760.64</v>
      </c>
      <c r="H578">
        <v>1760.64</v>
      </c>
      <c r="I578">
        <v>2016</v>
      </c>
      <c r="K578" t="s">
        <v>14</v>
      </c>
    </row>
    <row r="579" spans="1:11" x14ac:dyDescent="0.2">
      <c r="A579" t="s">
        <v>654</v>
      </c>
      <c r="B579" t="s">
        <v>273</v>
      </c>
      <c r="C579">
        <v>0</v>
      </c>
      <c r="D579">
        <v>0</v>
      </c>
      <c r="E579">
        <v>37095</v>
      </c>
      <c r="F579">
        <v>1592.8</v>
      </c>
      <c r="G579">
        <v>37095</v>
      </c>
      <c r="H579">
        <v>38687.800000000003</v>
      </c>
      <c r="I579">
        <v>2016</v>
      </c>
      <c r="K579" t="s">
        <v>14</v>
      </c>
    </row>
    <row r="580" spans="1:11" x14ac:dyDescent="0.2">
      <c r="A580" t="s">
        <v>658</v>
      </c>
      <c r="B580" t="s">
        <v>273</v>
      </c>
      <c r="C580">
        <v>0</v>
      </c>
      <c r="D580">
        <v>0</v>
      </c>
      <c r="E580">
        <v>33522.730000000003</v>
      </c>
      <c r="F580">
        <v>3871.47</v>
      </c>
      <c r="G580">
        <v>33522.730000000003</v>
      </c>
      <c r="H580">
        <v>37394.199999999997</v>
      </c>
      <c r="I580">
        <v>2016</v>
      </c>
      <c r="K580" t="s">
        <v>14</v>
      </c>
    </row>
    <row r="581" spans="1:11" x14ac:dyDescent="0.2">
      <c r="A581" t="s">
        <v>362</v>
      </c>
      <c r="B581" t="s">
        <v>363</v>
      </c>
      <c r="C581">
        <v>59416.49</v>
      </c>
      <c r="D581">
        <v>0</v>
      </c>
      <c r="E581">
        <v>4652.17</v>
      </c>
      <c r="F581">
        <v>25276.95</v>
      </c>
      <c r="G581">
        <v>64068.66</v>
      </c>
      <c r="H581">
        <v>89345.61</v>
      </c>
      <c r="I581">
        <v>2016</v>
      </c>
      <c r="K581" t="s">
        <v>14</v>
      </c>
    </row>
    <row r="582" spans="1:11" x14ac:dyDescent="0.2">
      <c r="A582" t="s">
        <v>910</v>
      </c>
      <c r="B582" t="s">
        <v>273</v>
      </c>
      <c r="C582">
        <v>0</v>
      </c>
      <c r="D582">
        <v>0</v>
      </c>
      <c r="E582">
        <v>15118.4</v>
      </c>
      <c r="F582">
        <v>0</v>
      </c>
      <c r="G582">
        <v>15118.4</v>
      </c>
      <c r="H582">
        <v>15118.4</v>
      </c>
      <c r="I582">
        <v>2016</v>
      </c>
      <c r="K582" t="s">
        <v>14</v>
      </c>
    </row>
    <row r="583" spans="1:11" x14ac:dyDescent="0.2">
      <c r="A583" t="s">
        <v>95</v>
      </c>
      <c r="B583" t="s">
        <v>30</v>
      </c>
      <c r="C583">
        <v>98073.81</v>
      </c>
      <c r="D583">
        <v>0</v>
      </c>
      <c r="E583">
        <v>28768.16</v>
      </c>
      <c r="F583">
        <v>27570.34</v>
      </c>
      <c r="G583">
        <v>126841.97</v>
      </c>
      <c r="H583">
        <v>154412.31</v>
      </c>
      <c r="I583">
        <v>2016</v>
      </c>
      <c r="K583" t="s">
        <v>14</v>
      </c>
    </row>
    <row r="584" spans="1:11" x14ac:dyDescent="0.2">
      <c r="A584" t="s">
        <v>1312</v>
      </c>
      <c r="B584" t="s">
        <v>273</v>
      </c>
      <c r="C584">
        <v>0</v>
      </c>
      <c r="D584">
        <v>0</v>
      </c>
      <c r="E584">
        <v>3304.24</v>
      </c>
      <c r="F584">
        <v>0</v>
      </c>
      <c r="G584">
        <v>3304.24</v>
      </c>
      <c r="H584">
        <v>3304.24</v>
      </c>
      <c r="I584">
        <v>2016</v>
      </c>
      <c r="K584" t="s">
        <v>14</v>
      </c>
    </row>
    <row r="585" spans="1:11" x14ac:dyDescent="0.2">
      <c r="A585" t="s">
        <v>549</v>
      </c>
      <c r="B585" t="s">
        <v>30</v>
      </c>
      <c r="C585">
        <v>30031.599999999999</v>
      </c>
      <c r="D585">
        <v>0</v>
      </c>
      <c r="E585">
        <v>20747.400000000001</v>
      </c>
      <c r="F585">
        <v>6074.68</v>
      </c>
      <c r="G585">
        <v>50779</v>
      </c>
      <c r="H585">
        <v>56853.68</v>
      </c>
      <c r="I585">
        <v>2016</v>
      </c>
      <c r="K585" t="s">
        <v>14</v>
      </c>
    </row>
    <row r="586" spans="1:11" x14ac:dyDescent="0.2">
      <c r="A586" t="s">
        <v>121</v>
      </c>
      <c r="B586" t="s">
        <v>30</v>
      </c>
      <c r="C586">
        <v>85475</v>
      </c>
      <c r="D586">
        <v>0</v>
      </c>
      <c r="E586">
        <v>20129.560000000001</v>
      </c>
      <c r="F586">
        <v>41006.870000000003</v>
      </c>
      <c r="G586">
        <v>105604.56</v>
      </c>
      <c r="H586">
        <v>146611.43</v>
      </c>
      <c r="I586">
        <v>2016</v>
      </c>
      <c r="K586" t="s">
        <v>14</v>
      </c>
    </row>
    <row r="587" spans="1:11" x14ac:dyDescent="0.2">
      <c r="A587" t="s">
        <v>1420</v>
      </c>
      <c r="B587" t="s">
        <v>947</v>
      </c>
      <c r="C587">
        <v>0</v>
      </c>
      <c r="D587">
        <v>0</v>
      </c>
      <c r="E587">
        <v>2157.13</v>
      </c>
      <c r="F587">
        <v>0</v>
      </c>
      <c r="G587">
        <v>2157.13</v>
      </c>
      <c r="H587">
        <v>2157.13</v>
      </c>
      <c r="I587">
        <v>2016</v>
      </c>
      <c r="K587" t="s">
        <v>14</v>
      </c>
    </row>
    <row r="588" spans="1:11" x14ac:dyDescent="0.2">
      <c r="A588" t="s">
        <v>104</v>
      </c>
      <c r="B588" t="s">
        <v>105</v>
      </c>
      <c r="C588">
        <v>108677.04</v>
      </c>
      <c r="D588">
        <v>0</v>
      </c>
      <c r="E588">
        <v>3849.38</v>
      </c>
      <c r="F588">
        <v>38191.980000000003</v>
      </c>
      <c r="G588">
        <v>112526.42</v>
      </c>
      <c r="H588">
        <v>150718.39999999999</v>
      </c>
      <c r="I588">
        <v>2016</v>
      </c>
      <c r="K588" t="s">
        <v>14</v>
      </c>
    </row>
    <row r="589" spans="1:11" x14ac:dyDescent="0.2">
      <c r="A589" t="s">
        <v>949</v>
      </c>
      <c r="B589" t="s">
        <v>674</v>
      </c>
      <c r="C589">
        <v>0</v>
      </c>
      <c r="D589">
        <v>0</v>
      </c>
      <c r="E589">
        <v>13051.32</v>
      </c>
      <c r="F589">
        <v>0</v>
      </c>
      <c r="G589">
        <v>13051.32</v>
      </c>
      <c r="H589">
        <v>13051.32</v>
      </c>
      <c r="I589">
        <v>2016</v>
      </c>
      <c r="K589" t="s">
        <v>14</v>
      </c>
    </row>
    <row r="590" spans="1:11" x14ac:dyDescent="0.2">
      <c r="A590" t="s">
        <v>1243</v>
      </c>
      <c r="B590" t="s">
        <v>273</v>
      </c>
      <c r="C590">
        <v>0</v>
      </c>
      <c r="D590">
        <v>0</v>
      </c>
      <c r="E590">
        <v>4170.3999999999996</v>
      </c>
      <c r="F590">
        <v>0</v>
      </c>
      <c r="G590">
        <v>4170.3999999999996</v>
      </c>
      <c r="H590">
        <v>4170.3999999999996</v>
      </c>
      <c r="I590">
        <v>2016</v>
      </c>
      <c r="K590" t="s">
        <v>14</v>
      </c>
    </row>
    <row r="591" spans="1:11" x14ac:dyDescent="0.2">
      <c r="A591" t="s">
        <v>1296</v>
      </c>
      <c r="B591" t="s">
        <v>947</v>
      </c>
      <c r="C591">
        <v>0</v>
      </c>
      <c r="D591">
        <v>0</v>
      </c>
      <c r="E591">
        <v>3428.47</v>
      </c>
      <c r="F591">
        <v>0</v>
      </c>
      <c r="G591">
        <v>3428.47</v>
      </c>
      <c r="H591">
        <v>3428.47</v>
      </c>
      <c r="I591">
        <v>2016</v>
      </c>
      <c r="K591" t="s">
        <v>14</v>
      </c>
    </row>
    <row r="592" spans="1:11" x14ac:dyDescent="0.2">
      <c r="A592" t="s">
        <v>556</v>
      </c>
      <c r="B592" t="s">
        <v>273</v>
      </c>
      <c r="C592">
        <v>0</v>
      </c>
      <c r="D592">
        <v>0</v>
      </c>
      <c r="E592">
        <v>41452</v>
      </c>
      <c r="F592">
        <v>14091.89</v>
      </c>
      <c r="G592">
        <v>41452</v>
      </c>
      <c r="H592">
        <v>55543.89</v>
      </c>
      <c r="I592">
        <v>2016</v>
      </c>
      <c r="K592" t="s">
        <v>14</v>
      </c>
    </row>
    <row r="593" spans="1:11" x14ac:dyDescent="0.2">
      <c r="A593" t="s">
        <v>45</v>
      </c>
      <c r="B593" t="s">
        <v>46</v>
      </c>
      <c r="C593">
        <v>112202.52</v>
      </c>
      <c r="D593">
        <v>0</v>
      </c>
      <c r="E593">
        <v>11380.94</v>
      </c>
      <c r="F593">
        <v>49305.68</v>
      </c>
      <c r="G593">
        <v>123583.46</v>
      </c>
      <c r="H593">
        <v>172889.14</v>
      </c>
      <c r="I593">
        <v>2016</v>
      </c>
      <c r="K593" t="s">
        <v>14</v>
      </c>
    </row>
    <row r="594" spans="1:11" x14ac:dyDescent="0.2">
      <c r="A594" t="s">
        <v>1228</v>
      </c>
      <c r="B594" t="s">
        <v>947</v>
      </c>
      <c r="C594">
        <v>0</v>
      </c>
      <c r="D594">
        <v>0</v>
      </c>
      <c r="E594">
        <v>4529.75</v>
      </c>
      <c r="F594">
        <v>0</v>
      </c>
      <c r="G594">
        <v>4529.75</v>
      </c>
      <c r="H594">
        <v>4529.75</v>
      </c>
      <c r="I594">
        <v>2016</v>
      </c>
      <c r="K594" t="s">
        <v>14</v>
      </c>
    </row>
    <row r="595" spans="1:11" x14ac:dyDescent="0.2">
      <c r="A595" t="s">
        <v>1282</v>
      </c>
      <c r="B595" t="s">
        <v>947</v>
      </c>
      <c r="C595">
        <v>0</v>
      </c>
      <c r="D595">
        <v>0</v>
      </c>
      <c r="E595">
        <v>3600.01</v>
      </c>
      <c r="F595">
        <v>0</v>
      </c>
      <c r="G595">
        <v>3600.01</v>
      </c>
      <c r="H595">
        <v>3600.01</v>
      </c>
      <c r="I595">
        <v>2016</v>
      </c>
      <c r="K595" t="s">
        <v>14</v>
      </c>
    </row>
    <row r="596" spans="1:11" x14ac:dyDescent="0.2">
      <c r="A596" t="s">
        <v>906</v>
      </c>
      <c r="B596" t="s">
        <v>812</v>
      </c>
      <c r="C596">
        <v>11087.68</v>
      </c>
      <c r="D596">
        <v>0</v>
      </c>
      <c r="E596">
        <v>2456.62</v>
      </c>
      <c r="F596">
        <v>1655.28</v>
      </c>
      <c r="G596">
        <v>13544.3</v>
      </c>
      <c r="H596">
        <v>15199.58</v>
      </c>
      <c r="I596">
        <v>2016</v>
      </c>
      <c r="K596" t="s">
        <v>14</v>
      </c>
    </row>
    <row r="597" spans="1:11" x14ac:dyDescent="0.2">
      <c r="A597" t="s">
        <v>1044</v>
      </c>
      <c r="B597" t="s">
        <v>273</v>
      </c>
      <c r="C597">
        <v>0</v>
      </c>
      <c r="D597">
        <v>0</v>
      </c>
      <c r="E597">
        <v>9055</v>
      </c>
      <c r="F597">
        <v>0</v>
      </c>
      <c r="G597">
        <v>9055</v>
      </c>
      <c r="H597">
        <v>9055</v>
      </c>
      <c r="I597">
        <v>2016</v>
      </c>
      <c r="K597" t="s">
        <v>14</v>
      </c>
    </row>
    <row r="598" spans="1:11" x14ac:dyDescent="0.2">
      <c r="A598" t="s">
        <v>1055</v>
      </c>
      <c r="B598" t="s">
        <v>947</v>
      </c>
      <c r="C598">
        <v>0</v>
      </c>
      <c r="D598">
        <v>0</v>
      </c>
      <c r="E598">
        <v>8790.26</v>
      </c>
      <c r="F598">
        <v>0</v>
      </c>
      <c r="G598">
        <v>8790.26</v>
      </c>
      <c r="H598">
        <v>8790.26</v>
      </c>
      <c r="I598">
        <v>2016</v>
      </c>
      <c r="K598" t="s">
        <v>14</v>
      </c>
    </row>
    <row r="599" spans="1:11" x14ac:dyDescent="0.2">
      <c r="A599" t="s">
        <v>1433</v>
      </c>
      <c r="B599" t="s">
        <v>947</v>
      </c>
      <c r="C599">
        <v>0</v>
      </c>
      <c r="D599">
        <v>0</v>
      </c>
      <c r="E599">
        <v>2075.27</v>
      </c>
      <c r="F599">
        <v>0</v>
      </c>
      <c r="G599">
        <v>2075.27</v>
      </c>
      <c r="H599">
        <v>2075.27</v>
      </c>
      <c r="I599">
        <v>2016</v>
      </c>
      <c r="K599" t="s">
        <v>14</v>
      </c>
    </row>
    <row r="600" spans="1:11" x14ac:dyDescent="0.2">
      <c r="A600" t="s">
        <v>889</v>
      </c>
      <c r="B600" t="s">
        <v>273</v>
      </c>
      <c r="C600">
        <v>0</v>
      </c>
      <c r="D600">
        <v>0</v>
      </c>
      <c r="E600">
        <v>16993.560000000001</v>
      </c>
      <c r="F600">
        <v>0</v>
      </c>
      <c r="G600">
        <v>16993.560000000001</v>
      </c>
      <c r="H600">
        <v>16993.560000000001</v>
      </c>
      <c r="I600">
        <v>2016</v>
      </c>
      <c r="K600" t="s">
        <v>14</v>
      </c>
    </row>
    <row r="601" spans="1:11" x14ac:dyDescent="0.2">
      <c r="A601" t="s">
        <v>1256</v>
      </c>
      <c r="B601" t="s">
        <v>947</v>
      </c>
      <c r="C601">
        <v>0</v>
      </c>
      <c r="D601">
        <v>0</v>
      </c>
      <c r="E601">
        <v>3999.39</v>
      </c>
      <c r="F601">
        <v>0</v>
      </c>
      <c r="G601">
        <v>3999.39</v>
      </c>
      <c r="H601">
        <v>3999.39</v>
      </c>
      <c r="I601">
        <v>2016</v>
      </c>
      <c r="K601" t="s">
        <v>14</v>
      </c>
    </row>
    <row r="602" spans="1:11" x14ac:dyDescent="0.2">
      <c r="A602" t="s">
        <v>913</v>
      </c>
      <c r="B602" t="s">
        <v>273</v>
      </c>
      <c r="C602">
        <v>0</v>
      </c>
      <c r="D602">
        <v>0</v>
      </c>
      <c r="E602">
        <v>14984.81</v>
      </c>
      <c r="F602">
        <v>0</v>
      </c>
      <c r="G602">
        <v>14984.81</v>
      </c>
      <c r="H602">
        <v>14984.81</v>
      </c>
      <c r="I602">
        <v>2016</v>
      </c>
      <c r="K602" t="s">
        <v>14</v>
      </c>
    </row>
    <row r="603" spans="1:11" x14ac:dyDescent="0.2">
      <c r="A603" t="s">
        <v>310</v>
      </c>
      <c r="B603" t="s">
        <v>30</v>
      </c>
      <c r="C603">
        <v>73602.44</v>
      </c>
      <c r="D603">
        <v>0</v>
      </c>
      <c r="E603">
        <v>4135.17</v>
      </c>
      <c r="F603">
        <v>21947.51</v>
      </c>
      <c r="G603">
        <v>77737.61</v>
      </c>
      <c r="H603">
        <v>99685.119999999995</v>
      </c>
      <c r="I603">
        <v>2016</v>
      </c>
      <c r="K603" t="s">
        <v>14</v>
      </c>
    </row>
    <row r="604" spans="1:11" x14ac:dyDescent="0.2">
      <c r="A604" t="s">
        <v>802</v>
      </c>
      <c r="B604" t="s">
        <v>273</v>
      </c>
      <c r="C604">
        <v>0</v>
      </c>
      <c r="D604">
        <v>0</v>
      </c>
      <c r="E604">
        <v>21091.87</v>
      </c>
      <c r="F604">
        <v>2257.8200000000002</v>
      </c>
      <c r="G604">
        <v>21091.87</v>
      </c>
      <c r="H604">
        <v>23349.69</v>
      </c>
      <c r="I604">
        <v>2016</v>
      </c>
      <c r="K604" t="s">
        <v>14</v>
      </c>
    </row>
    <row r="605" spans="1:11" x14ac:dyDescent="0.2">
      <c r="A605" t="s">
        <v>1789</v>
      </c>
      <c r="B605" t="s">
        <v>674</v>
      </c>
      <c r="C605">
        <v>0</v>
      </c>
      <c r="D605">
        <v>0</v>
      </c>
      <c r="E605">
        <v>235.75</v>
      </c>
      <c r="F605">
        <v>0</v>
      </c>
      <c r="G605">
        <v>235.75</v>
      </c>
      <c r="H605">
        <v>235.75</v>
      </c>
      <c r="I605">
        <v>2016</v>
      </c>
      <c r="K605" t="s">
        <v>14</v>
      </c>
    </row>
    <row r="606" spans="1:11" x14ac:dyDescent="0.2">
      <c r="A606" t="s">
        <v>55</v>
      </c>
      <c r="B606" t="s">
        <v>56</v>
      </c>
      <c r="C606">
        <v>125808</v>
      </c>
      <c r="D606">
        <v>0</v>
      </c>
      <c r="E606">
        <v>4403.28</v>
      </c>
      <c r="F606">
        <v>36797.72</v>
      </c>
      <c r="G606">
        <v>130211.28</v>
      </c>
      <c r="H606">
        <v>167009</v>
      </c>
      <c r="I606">
        <v>2016</v>
      </c>
      <c r="K606" t="s">
        <v>14</v>
      </c>
    </row>
    <row r="607" spans="1:11" x14ac:dyDescent="0.2">
      <c r="A607" t="s">
        <v>1603</v>
      </c>
      <c r="B607" t="s">
        <v>947</v>
      </c>
      <c r="C607">
        <v>0</v>
      </c>
      <c r="D607">
        <v>0</v>
      </c>
      <c r="E607">
        <v>1095.06</v>
      </c>
      <c r="F607">
        <v>0</v>
      </c>
      <c r="G607">
        <v>1095.06</v>
      </c>
      <c r="H607">
        <v>1095.06</v>
      </c>
      <c r="I607">
        <v>2016</v>
      </c>
      <c r="K607" t="s">
        <v>14</v>
      </c>
    </row>
    <row r="608" spans="1:11" x14ac:dyDescent="0.2">
      <c r="A608" t="s">
        <v>1646</v>
      </c>
      <c r="B608" t="s">
        <v>947</v>
      </c>
      <c r="C608">
        <v>0</v>
      </c>
      <c r="D608">
        <v>0</v>
      </c>
      <c r="E608">
        <v>855</v>
      </c>
      <c r="F608">
        <v>0</v>
      </c>
      <c r="G608">
        <v>855</v>
      </c>
      <c r="H608">
        <v>855</v>
      </c>
      <c r="I608">
        <v>2016</v>
      </c>
      <c r="K608" t="s">
        <v>14</v>
      </c>
    </row>
    <row r="609" spans="1:11" x14ac:dyDescent="0.2">
      <c r="A609" t="s">
        <v>1534</v>
      </c>
      <c r="B609" t="s">
        <v>674</v>
      </c>
      <c r="C609">
        <v>0</v>
      </c>
      <c r="D609">
        <v>0</v>
      </c>
      <c r="E609">
        <v>1470.95</v>
      </c>
      <c r="F609">
        <v>0</v>
      </c>
      <c r="G609">
        <v>1470.95</v>
      </c>
      <c r="H609">
        <v>1470.95</v>
      </c>
      <c r="I609">
        <v>2016</v>
      </c>
      <c r="K609" t="s">
        <v>14</v>
      </c>
    </row>
    <row r="610" spans="1:11" x14ac:dyDescent="0.2">
      <c r="A610" t="s">
        <v>1635</v>
      </c>
      <c r="B610" t="s">
        <v>947</v>
      </c>
      <c r="C610">
        <v>0</v>
      </c>
      <c r="D610">
        <v>0</v>
      </c>
      <c r="E610">
        <v>908.44</v>
      </c>
      <c r="F610">
        <v>0</v>
      </c>
      <c r="G610">
        <v>908.44</v>
      </c>
      <c r="H610">
        <v>908.44</v>
      </c>
      <c r="I610">
        <v>2016</v>
      </c>
      <c r="K610" t="s">
        <v>14</v>
      </c>
    </row>
    <row r="611" spans="1:11" x14ac:dyDescent="0.2">
      <c r="A611" t="s">
        <v>443</v>
      </c>
      <c r="B611" t="s">
        <v>444</v>
      </c>
      <c r="C611">
        <v>16100.05</v>
      </c>
      <c r="D611">
        <v>256.12</v>
      </c>
      <c r="E611">
        <v>54588.5</v>
      </c>
      <c r="F611">
        <v>4614.4799999999996</v>
      </c>
      <c r="G611">
        <v>70944.67</v>
      </c>
      <c r="H611">
        <v>75559.149999999994</v>
      </c>
      <c r="I611">
        <v>2016</v>
      </c>
      <c r="K611" t="s">
        <v>14</v>
      </c>
    </row>
    <row r="612" spans="1:11" x14ac:dyDescent="0.2">
      <c r="A612" t="s">
        <v>887</v>
      </c>
      <c r="B612" t="s">
        <v>273</v>
      </c>
      <c r="C612">
        <v>0</v>
      </c>
      <c r="D612">
        <v>0</v>
      </c>
      <c r="E612">
        <v>17106.04</v>
      </c>
      <c r="F612">
        <v>0</v>
      </c>
      <c r="G612">
        <v>17106.04</v>
      </c>
      <c r="H612">
        <v>17106.04</v>
      </c>
      <c r="I612">
        <v>2016</v>
      </c>
      <c r="K612" t="s">
        <v>14</v>
      </c>
    </row>
    <row r="613" spans="1:11" x14ac:dyDescent="0.2">
      <c r="A613" t="s">
        <v>815</v>
      </c>
      <c r="B613" t="s">
        <v>386</v>
      </c>
      <c r="C613">
        <v>19873.62</v>
      </c>
      <c r="D613">
        <v>0</v>
      </c>
      <c r="E613">
        <v>2597.94</v>
      </c>
      <c r="F613">
        <v>0</v>
      </c>
      <c r="G613">
        <v>22471.56</v>
      </c>
      <c r="H613">
        <v>22471.56</v>
      </c>
      <c r="I613">
        <v>2016</v>
      </c>
      <c r="K613" t="s">
        <v>14</v>
      </c>
    </row>
    <row r="614" spans="1:11" x14ac:dyDescent="0.2">
      <c r="A614" t="s">
        <v>1473</v>
      </c>
      <c r="B614" t="s">
        <v>947</v>
      </c>
      <c r="C614">
        <v>0</v>
      </c>
      <c r="D614">
        <v>0</v>
      </c>
      <c r="E614">
        <v>1792.47</v>
      </c>
      <c r="F614">
        <v>0</v>
      </c>
      <c r="G614">
        <v>1792.47</v>
      </c>
      <c r="H614">
        <v>1792.47</v>
      </c>
      <c r="I614">
        <v>2016</v>
      </c>
      <c r="K614" t="s">
        <v>14</v>
      </c>
    </row>
    <row r="615" spans="1:11" x14ac:dyDescent="0.2">
      <c r="A615" t="s">
        <v>1499</v>
      </c>
      <c r="B615" t="s">
        <v>947</v>
      </c>
      <c r="C615">
        <v>0</v>
      </c>
      <c r="D615">
        <v>0</v>
      </c>
      <c r="E615">
        <v>1683</v>
      </c>
      <c r="F615">
        <v>0</v>
      </c>
      <c r="G615">
        <v>1683</v>
      </c>
      <c r="H615">
        <v>1683</v>
      </c>
      <c r="I615">
        <v>2016</v>
      </c>
      <c r="K615" t="s">
        <v>14</v>
      </c>
    </row>
    <row r="616" spans="1:11" x14ac:dyDescent="0.2">
      <c r="A616" t="s">
        <v>329</v>
      </c>
      <c r="B616" t="s">
        <v>201</v>
      </c>
      <c r="C616">
        <v>61210.69</v>
      </c>
      <c r="D616">
        <v>0</v>
      </c>
      <c r="E616">
        <v>2193.94</v>
      </c>
      <c r="F616">
        <v>33022.230000000003</v>
      </c>
      <c r="G616">
        <v>63404.63</v>
      </c>
      <c r="H616">
        <v>96426.86</v>
      </c>
      <c r="I616">
        <v>2016</v>
      </c>
      <c r="K616" t="s">
        <v>14</v>
      </c>
    </row>
    <row r="617" spans="1:11" x14ac:dyDescent="0.2">
      <c r="A617" t="s">
        <v>1161</v>
      </c>
      <c r="B617" t="s">
        <v>947</v>
      </c>
      <c r="C617">
        <v>0</v>
      </c>
      <c r="D617">
        <v>0</v>
      </c>
      <c r="E617">
        <v>5393.83</v>
      </c>
      <c r="F617">
        <v>0</v>
      </c>
      <c r="G617">
        <v>5393.83</v>
      </c>
      <c r="H617">
        <v>5393.83</v>
      </c>
      <c r="I617">
        <v>2016</v>
      </c>
      <c r="K617" t="s">
        <v>14</v>
      </c>
    </row>
    <row r="618" spans="1:11" x14ac:dyDescent="0.2">
      <c r="A618" t="s">
        <v>1609</v>
      </c>
      <c r="B618" t="s">
        <v>947</v>
      </c>
      <c r="C618">
        <v>0</v>
      </c>
      <c r="D618">
        <v>0</v>
      </c>
      <c r="E618">
        <v>1053.3900000000001</v>
      </c>
      <c r="F618">
        <v>0</v>
      </c>
      <c r="G618">
        <v>1053.3900000000001</v>
      </c>
      <c r="H618">
        <v>1053.3900000000001</v>
      </c>
      <c r="I618">
        <v>2016</v>
      </c>
      <c r="K618" t="s">
        <v>14</v>
      </c>
    </row>
    <row r="619" spans="1:11" x14ac:dyDescent="0.2">
      <c r="A619" t="s">
        <v>1820</v>
      </c>
      <c r="B619" t="s">
        <v>273</v>
      </c>
      <c r="C619">
        <v>0</v>
      </c>
      <c r="D619">
        <v>0</v>
      </c>
      <c r="E619">
        <v>141.30000000000001</v>
      </c>
      <c r="F619">
        <v>0</v>
      </c>
      <c r="G619">
        <v>141.30000000000001</v>
      </c>
      <c r="H619">
        <v>141.30000000000001</v>
      </c>
      <c r="I619">
        <v>2016</v>
      </c>
      <c r="K619" t="s">
        <v>14</v>
      </c>
    </row>
    <row r="620" spans="1:11" x14ac:dyDescent="0.2">
      <c r="A620" t="s">
        <v>1699</v>
      </c>
      <c r="B620" t="s">
        <v>273</v>
      </c>
      <c r="C620">
        <v>0</v>
      </c>
      <c r="D620">
        <v>0</v>
      </c>
      <c r="E620">
        <v>573.5</v>
      </c>
      <c r="F620">
        <v>0</v>
      </c>
      <c r="G620">
        <v>573.5</v>
      </c>
      <c r="H620">
        <v>573.5</v>
      </c>
      <c r="I620">
        <v>2016</v>
      </c>
      <c r="K620" t="s">
        <v>14</v>
      </c>
    </row>
    <row r="621" spans="1:11" x14ac:dyDescent="0.2">
      <c r="A621" t="s">
        <v>795</v>
      </c>
      <c r="B621" t="s">
        <v>273</v>
      </c>
      <c r="C621">
        <v>0</v>
      </c>
      <c r="D621">
        <v>0</v>
      </c>
      <c r="E621">
        <v>21522</v>
      </c>
      <c r="F621">
        <v>2528.25</v>
      </c>
      <c r="G621">
        <v>21522</v>
      </c>
      <c r="H621">
        <v>24050.25</v>
      </c>
      <c r="I621">
        <v>2016</v>
      </c>
      <c r="K621" t="s">
        <v>14</v>
      </c>
    </row>
    <row r="622" spans="1:11" x14ac:dyDescent="0.2">
      <c r="A622" t="s">
        <v>640</v>
      </c>
      <c r="B622" t="s">
        <v>273</v>
      </c>
      <c r="C622">
        <v>0</v>
      </c>
      <c r="D622">
        <v>0</v>
      </c>
      <c r="E622">
        <v>32304.35</v>
      </c>
      <c r="F622">
        <v>8315.4599999999991</v>
      </c>
      <c r="G622">
        <v>32304.35</v>
      </c>
      <c r="H622">
        <v>40619.81</v>
      </c>
      <c r="I622">
        <v>2016</v>
      </c>
      <c r="K622" t="s">
        <v>14</v>
      </c>
    </row>
    <row r="623" spans="1:11" x14ac:dyDescent="0.2">
      <c r="A623" t="s">
        <v>1295</v>
      </c>
      <c r="B623" t="s">
        <v>947</v>
      </c>
      <c r="C623">
        <v>0</v>
      </c>
      <c r="D623">
        <v>0</v>
      </c>
      <c r="E623">
        <v>3431.26</v>
      </c>
      <c r="F623">
        <v>0</v>
      </c>
      <c r="G623">
        <v>3431.26</v>
      </c>
      <c r="H623">
        <v>3431.26</v>
      </c>
      <c r="I623">
        <v>2016</v>
      </c>
      <c r="K623" t="s">
        <v>14</v>
      </c>
    </row>
    <row r="624" spans="1:11" x14ac:dyDescent="0.2">
      <c r="A624" t="s">
        <v>1299</v>
      </c>
      <c r="B624" t="s">
        <v>947</v>
      </c>
      <c r="C624">
        <v>0</v>
      </c>
      <c r="D624">
        <v>0</v>
      </c>
      <c r="E624">
        <v>3388.13</v>
      </c>
      <c r="F624">
        <v>0</v>
      </c>
      <c r="G624">
        <v>3388.13</v>
      </c>
      <c r="H624">
        <v>3388.13</v>
      </c>
      <c r="I624">
        <v>2016</v>
      </c>
      <c r="K624" t="s">
        <v>14</v>
      </c>
    </row>
    <row r="625" spans="1:11" x14ac:dyDescent="0.2">
      <c r="A625" t="s">
        <v>400</v>
      </c>
      <c r="B625" t="s">
        <v>401</v>
      </c>
      <c r="C625">
        <v>43422.27</v>
      </c>
      <c r="D625">
        <v>351.05</v>
      </c>
      <c r="E625">
        <v>6328.65</v>
      </c>
      <c r="F625">
        <v>33104.01</v>
      </c>
      <c r="G625">
        <v>50101.97</v>
      </c>
      <c r="H625">
        <v>83205.98</v>
      </c>
      <c r="I625">
        <v>2016</v>
      </c>
      <c r="K625" t="s">
        <v>14</v>
      </c>
    </row>
    <row r="626" spans="1:11" x14ac:dyDescent="0.2">
      <c r="A626" t="s">
        <v>719</v>
      </c>
      <c r="B626" t="s">
        <v>720</v>
      </c>
      <c r="C626">
        <v>21341.25</v>
      </c>
      <c r="D626">
        <v>0</v>
      </c>
      <c r="E626">
        <v>4579.57</v>
      </c>
      <c r="F626">
        <v>5080.2</v>
      </c>
      <c r="G626">
        <v>25920.82</v>
      </c>
      <c r="H626">
        <v>31001.02</v>
      </c>
      <c r="I626">
        <v>2016</v>
      </c>
      <c r="K626" t="s">
        <v>14</v>
      </c>
    </row>
    <row r="627" spans="1:11" x14ac:dyDescent="0.2">
      <c r="A627" t="s">
        <v>634</v>
      </c>
      <c r="B627" t="s">
        <v>273</v>
      </c>
      <c r="C627">
        <v>0</v>
      </c>
      <c r="D627">
        <v>0</v>
      </c>
      <c r="E627">
        <v>40148</v>
      </c>
      <c r="F627">
        <v>1592.8</v>
      </c>
      <c r="G627">
        <v>40148</v>
      </c>
      <c r="H627">
        <v>41740.800000000003</v>
      </c>
      <c r="I627">
        <v>2016</v>
      </c>
      <c r="K627" t="s">
        <v>14</v>
      </c>
    </row>
    <row r="628" spans="1:11" x14ac:dyDescent="0.2">
      <c r="A628" t="s">
        <v>1252</v>
      </c>
      <c r="B628" t="s">
        <v>674</v>
      </c>
      <c r="C628">
        <v>0</v>
      </c>
      <c r="D628">
        <v>0</v>
      </c>
      <c r="E628">
        <v>4063.91</v>
      </c>
      <c r="F628">
        <v>0</v>
      </c>
      <c r="G628">
        <v>4063.91</v>
      </c>
      <c r="H628">
        <v>4063.91</v>
      </c>
      <c r="I628">
        <v>2016</v>
      </c>
      <c r="K628" t="s">
        <v>14</v>
      </c>
    </row>
    <row r="629" spans="1:11" x14ac:dyDescent="0.2">
      <c r="A629" t="s">
        <v>1831</v>
      </c>
      <c r="B629" t="s">
        <v>674</v>
      </c>
      <c r="C629">
        <v>0</v>
      </c>
      <c r="D629">
        <v>0</v>
      </c>
      <c r="E629">
        <v>112.75</v>
      </c>
      <c r="F629">
        <v>0</v>
      </c>
      <c r="G629">
        <v>112.75</v>
      </c>
      <c r="H629">
        <v>112.75</v>
      </c>
      <c r="I629">
        <v>2016</v>
      </c>
      <c r="K629" t="s">
        <v>14</v>
      </c>
    </row>
    <row r="630" spans="1:11" x14ac:dyDescent="0.2">
      <c r="A630" t="s">
        <v>1792</v>
      </c>
      <c r="B630" t="s">
        <v>674</v>
      </c>
      <c r="C630">
        <v>0</v>
      </c>
      <c r="D630">
        <v>0</v>
      </c>
      <c r="E630">
        <v>229.5</v>
      </c>
      <c r="F630">
        <v>0</v>
      </c>
      <c r="G630">
        <v>229.5</v>
      </c>
      <c r="H630">
        <v>229.5</v>
      </c>
      <c r="I630">
        <v>2016</v>
      </c>
      <c r="K630" t="s">
        <v>14</v>
      </c>
    </row>
    <row r="631" spans="1:11" x14ac:dyDescent="0.2">
      <c r="A631" t="s">
        <v>946</v>
      </c>
      <c r="B631" t="s">
        <v>947</v>
      </c>
      <c r="C631">
        <v>0</v>
      </c>
      <c r="D631">
        <v>0</v>
      </c>
      <c r="E631">
        <v>13107.9</v>
      </c>
      <c r="F631">
        <v>0</v>
      </c>
      <c r="G631">
        <v>13107.9</v>
      </c>
      <c r="H631">
        <v>13107.9</v>
      </c>
      <c r="I631">
        <v>2016</v>
      </c>
      <c r="K631" t="s">
        <v>14</v>
      </c>
    </row>
    <row r="632" spans="1:11" x14ac:dyDescent="0.2">
      <c r="A632" t="s">
        <v>328</v>
      </c>
      <c r="B632" t="s">
        <v>30</v>
      </c>
      <c r="C632">
        <v>55815</v>
      </c>
      <c r="D632">
        <v>0</v>
      </c>
      <c r="E632">
        <v>19880.400000000001</v>
      </c>
      <c r="F632">
        <v>20753.37</v>
      </c>
      <c r="G632">
        <v>75695.399999999994</v>
      </c>
      <c r="H632">
        <v>96448.77</v>
      </c>
      <c r="I632">
        <v>2016</v>
      </c>
      <c r="K632" t="s">
        <v>14</v>
      </c>
    </row>
    <row r="633" spans="1:11" x14ac:dyDescent="0.2">
      <c r="A633" t="s">
        <v>1218</v>
      </c>
      <c r="B633" t="s">
        <v>947</v>
      </c>
      <c r="C633">
        <v>0</v>
      </c>
      <c r="D633">
        <v>0</v>
      </c>
      <c r="E633">
        <v>4622.2299999999996</v>
      </c>
      <c r="F633">
        <v>0</v>
      </c>
      <c r="G633">
        <v>4622.2299999999996</v>
      </c>
      <c r="H633">
        <v>4622.2299999999996</v>
      </c>
      <c r="I633">
        <v>2016</v>
      </c>
      <c r="K633" t="s">
        <v>14</v>
      </c>
    </row>
    <row r="634" spans="1:11" x14ac:dyDescent="0.2">
      <c r="A634" t="s">
        <v>727</v>
      </c>
      <c r="B634" t="s">
        <v>273</v>
      </c>
      <c r="C634">
        <v>0</v>
      </c>
      <c r="D634">
        <v>0</v>
      </c>
      <c r="E634">
        <v>29980</v>
      </c>
      <c r="F634">
        <v>0</v>
      </c>
      <c r="G634">
        <v>29980</v>
      </c>
      <c r="H634">
        <v>29980</v>
      </c>
      <c r="I634">
        <v>2016</v>
      </c>
      <c r="K634" t="s">
        <v>14</v>
      </c>
    </row>
    <row r="635" spans="1:11" x14ac:dyDescent="0.2">
      <c r="A635" t="s">
        <v>1565</v>
      </c>
      <c r="B635" t="s">
        <v>273</v>
      </c>
      <c r="C635">
        <v>0</v>
      </c>
      <c r="D635">
        <v>0</v>
      </c>
      <c r="E635">
        <v>1312</v>
      </c>
      <c r="F635">
        <v>0</v>
      </c>
      <c r="G635">
        <v>1312</v>
      </c>
      <c r="H635">
        <v>1312</v>
      </c>
      <c r="I635">
        <v>2016</v>
      </c>
      <c r="K635" t="s">
        <v>14</v>
      </c>
    </row>
    <row r="636" spans="1:11" x14ac:dyDescent="0.2">
      <c r="A636" t="s">
        <v>150</v>
      </c>
      <c r="B636" t="s">
        <v>151</v>
      </c>
      <c r="C636">
        <v>91644.479999999996</v>
      </c>
      <c r="D636">
        <v>0</v>
      </c>
      <c r="E636">
        <v>3285.8</v>
      </c>
      <c r="F636">
        <v>40416.9</v>
      </c>
      <c r="G636">
        <v>94930.28</v>
      </c>
      <c r="H636">
        <v>135347.18</v>
      </c>
      <c r="I636">
        <v>2016</v>
      </c>
      <c r="K636" t="s">
        <v>14</v>
      </c>
    </row>
    <row r="637" spans="1:11" x14ac:dyDescent="0.2">
      <c r="A637" t="s">
        <v>660</v>
      </c>
      <c r="B637" t="s">
        <v>273</v>
      </c>
      <c r="C637">
        <v>0</v>
      </c>
      <c r="D637">
        <v>0</v>
      </c>
      <c r="E637">
        <v>37298.83</v>
      </c>
      <c r="F637">
        <v>0</v>
      </c>
      <c r="G637">
        <v>37298.83</v>
      </c>
      <c r="H637">
        <v>37298.83</v>
      </c>
      <c r="I637">
        <v>2016</v>
      </c>
      <c r="K637" t="s">
        <v>14</v>
      </c>
    </row>
    <row r="638" spans="1:11" x14ac:dyDescent="0.2">
      <c r="A638" t="s">
        <v>1079</v>
      </c>
      <c r="B638" t="s">
        <v>273</v>
      </c>
      <c r="C638">
        <v>0</v>
      </c>
      <c r="D638">
        <v>0</v>
      </c>
      <c r="E638">
        <v>7200</v>
      </c>
      <c r="F638">
        <v>772.55</v>
      </c>
      <c r="G638">
        <v>7200</v>
      </c>
      <c r="H638">
        <v>7972.55</v>
      </c>
      <c r="I638">
        <v>2016</v>
      </c>
      <c r="K638" t="s">
        <v>14</v>
      </c>
    </row>
    <row r="639" spans="1:11" x14ac:dyDescent="0.2">
      <c r="A639" t="s">
        <v>1758</v>
      </c>
      <c r="B639" t="s">
        <v>674</v>
      </c>
      <c r="C639">
        <v>0</v>
      </c>
      <c r="D639">
        <v>0</v>
      </c>
      <c r="E639">
        <v>342.94</v>
      </c>
      <c r="F639">
        <v>0</v>
      </c>
      <c r="G639">
        <v>342.94</v>
      </c>
      <c r="H639">
        <v>342.94</v>
      </c>
      <c r="I639">
        <v>2016</v>
      </c>
      <c r="K639" t="s">
        <v>14</v>
      </c>
    </row>
    <row r="640" spans="1:11" x14ac:dyDescent="0.2">
      <c r="A640" t="s">
        <v>615</v>
      </c>
      <c r="B640" t="s">
        <v>616</v>
      </c>
      <c r="C640">
        <v>34091.19</v>
      </c>
      <c r="D640">
        <v>783.36</v>
      </c>
      <c r="E640">
        <v>4220.87</v>
      </c>
      <c r="F640">
        <v>4862.1400000000003</v>
      </c>
      <c r="G640">
        <v>39095.42</v>
      </c>
      <c r="H640">
        <v>43957.56</v>
      </c>
      <c r="I640">
        <v>2016</v>
      </c>
      <c r="K640" t="s">
        <v>14</v>
      </c>
    </row>
    <row r="641" spans="1:11" x14ac:dyDescent="0.2">
      <c r="A641" t="s">
        <v>862</v>
      </c>
      <c r="B641" t="s">
        <v>273</v>
      </c>
      <c r="C641">
        <v>0</v>
      </c>
      <c r="D641">
        <v>0</v>
      </c>
      <c r="E641">
        <v>18502.5</v>
      </c>
      <c r="F641">
        <v>0</v>
      </c>
      <c r="G641">
        <v>18502.5</v>
      </c>
      <c r="H641">
        <v>18502.5</v>
      </c>
      <c r="I641">
        <v>2016</v>
      </c>
      <c r="K641" t="s">
        <v>14</v>
      </c>
    </row>
    <row r="642" spans="1:11" x14ac:dyDescent="0.2">
      <c r="A642" t="s">
        <v>612</v>
      </c>
      <c r="B642" t="s">
        <v>273</v>
      </c>
      <c r="C642">
        <v>0</v>
      </c>
      <c r="D642">
        <v>0</v>
      </c>
      <c r="E642">
        <v>37600</v>
      </c>
      <c r="F642">
        <v>6637.98</v>
      </c>
      <c r="G642">
        <v>37600</v>
      </c>
      <c r="H642">
        <v>44237.98</v>
      </c>
      <c r="I642">
        <v>2016</v>
      </c>
      <c r="K642" t="s">
        <v>14</v>
      </c>
    </row>
    <row r="643" spans="1:11" x14ac:dyDescent="0.2">
      <c r="A643" t="s">
        <v>755</v>
      </c>
      <c r="B643" t="s">
        <v>486</v>
      </c>
      <c r="C643">
        <v>22338.45</v>
      </c>
      <c r="D643">
        <v>0</v>
      </c>
      <c r="E643">
        <v>715.11</v>
      </c>
      <c r="F643">
        <v>4225.51</v>
      </c>
      <c r="G643">
        <v>23053.56</v>
      </c>
      <c r="H643">
        <v>27279.07</v>
      </c>
      <c r="I643">
        <v>2016</v>
      </c>
      <c r="K643" t="s">
        <v>14</v>
      </c>
    </row>
    <row r="644" spans="1:11" x14ac:dyDescent="0.2">
      <c r="A644" t="s">
        <v>451</v>
      </c>
      <c r="B644" t="s">
        <v>386</v>
      </c>
      <c r="C644">
        <v>30816.799999999999</v>
      </c>
      <c r="D644">
        <v>0</v>
      </c>
      <c r="E644">
        <v>9594.18</v>
      </c>
      <c r="F644">
        <v>33139.21</v>
      </c>
      <c r="G644">
        <v>40410.980000000003</v>
      </c>
      <c r="H644">
        <v>73550.19</v>
      </c>
      <c r="I644">
        <v>2016</v>
      </c>
      <c r="K644" t="s">
        <v>14</v>
      </c>
    </row>
    <row r="645" spans="1:11" x14ac:dyDescent="0.2">
      <c r="A645" t="s">
        <v>1106</v>
      </c>
      <c r="B645" t="s">
        <v>273</v>
      </c>
      <c r="C645">
        <v>0</v>
      </c>
      <c r="D645">
        <v>0</v>
      </c>
      <c r="E645">
        <v>6942</v>
      </c>
      <c r="F645">
        <v>0</v>
      </c>
      <c r="G645">
        <v>6942</v>
      </c>
      <c r="H645">
        <v>6942</v>
      </c>
      <c r="I645">
        <v>2016</v>
      </c>
      <c r="K645" t="s">
        <v>14</v>
      </c>
    </row>
    <row r="646" spans="1:11" x14ac:dyDescent="0.2">
      <c r="A646" t="s">
        <v>820</v>
      </c>
      <c r="B646" t="s">
        <v>273</v>
      </c>
      <c r="C646">
        <v>0</v>
      </c>
      <c r="D646">
        <v>0</v>
      </c>
      <c r="E646">
        <v>22008.25</v>
      </c>
      <c r="F646">
        <v>0</v>
      </c>
      <c r="G646">
        <v>22008.25</v>
      </c>
      <c r="H646">
        <v>22008.25</v>
      </c>
      <c r="I646">
        <v>2016</v>
      </c>
      <c r="K646" t="s">
        <v>14</v>
      </c>
    </row>
    <row r="647" spans="1:11" x14ac:dyDescent="0.2">
      <c r="A647" t="s">
        <v>479</v>
      </c>
      <c r="B647" t="s">
        <v>30</v>
      </c>
      <c r="C647">
        <v>37536.5</v>
      </c>
      <c r="D647">
        <v>0</v>
      </c>
      <c r="E647">
        <v>21158.7</v>
      </c>
      <c r="F647">
        <v>11154.36</v>
      </c>
      <c r="G647">
        <v>58695.199999999997</v>
      </c>
      <c r="H647">
        <v>69849.56</v>
      </c>
      <c r="I647">
        <v>2016</v>
      </c>
      <c r="K647" t="s">
        <v>14</v>
      </c>
    </row>
    <row r="648" spans="1:11" x14ac:dyDescent="0.2">
      <c r="A648" t="s">
        <v>809</v>
      </c>
      <c r="B648" t="s">
        <v>273</v>
      </c>
      <c r="C648">
        <v>0</v>
      </c>
      <c r="D648">
        <v>0</v>
      </c>
      <c r="E648">
        <v>22979.5</v>
      </c>
      <c r="F648">
        <v>0</v>
      </c>
      <c r="G648">
        <v>22979.5</v>
      </c>
      <c r="H648">
        <v>22979.5</v>
      </c>
      <c r="I648">
        <v>2016</v>
      </c>
      <c r="K648" t="s">
        <v>14</v>
      </c>
    </row>
    <row r="649" spans="1:11" x14ac:dyDescent="0.2">
      <c r="A649" t="s">
        <v>428</v>
      </c>
      <c r="B649" t="s">
        <v>358</v>
      </c>
      <c r="C649">
        <v>42064.65</v>
      </c>
      <c r="D649">
        <v>0</v>
      </c>
      <c r="E649">
        <v>6196.05</v>
      </c>
      <c r="F649">
        <v>30589.82</v>
      </c>
      <c r="G649">
        <v>48260.7</v>
      </c>
      <c r="H649">
        <v>78850.52</v>
      </c>
      <c r="I649">
        <v>2016</v>
      </c>
      <c r="K649" t="s">
        <v>14</v>
      </c>
    </row>
    <row r="650" spans="1:11" x14ac:dyDescent="0.2">
      <c r="A650" t="s">
        <v>1469</v>
      </c>
      <c r="B650" t="s">
        <v>273</v>
      </c>
      <c r="C650">
        <v>0</v>
      </c>
      <c r="D650">
        <v>0</v>
      </c>
      <c r="E650">
        <v>1624.8</v>
      </c>
      <c r="F650">
        <v>195.52</v>
      </c>
      <c r="G650">
        <v>1624.8</v>
      </c>
      <c r="H650">
        <v>1820.32</v>
      </c>
      <c r="I650">
        <v>2016</v>
      </c>
      <c r="K650" t="s">
        <v>14</v>
      </c>
    </row>
    <row r="651" spans="1:11" x14ac:dyDescent="0.2">
      <c r="A651" t="s">
        <v>1772</v>
      </c>
      <c r="B651" t="s">
        <v>674</v>
      </c>
      <c r="C651">
        <v>0</v>
      </c>
      <c r="D651">
        <v>0</v>
      </c>
      <c r="E651">
        <v>278.60000000000002</v>
      </c>
      <c r="F651">
        <v>0</v>
      </c>
      <c r="G651">
        <v>278.60000000000002</v>
      </c>
      <c r="H651">
        <v>278.60000000000002</v>
      </c>
      <c r="I651">
        <v>2016</v>
      </c>
      <c r="K651" t="s">
        <v>14</v>
      </c>
    </row>
    <row r="652" spans="1:11" x14ac:dyDescent="0.2">
      <c r="A652" t="s">
        <v>288</v>
      </c>
      <c r="B652" t="s">
        <v>289</v>
      </c>
      <c r="C652">
        <v>64446.12</v>
      </c>
      <c r="D652">
        <v>0</v>
      </c>
      <c r="E652">
        <v>2295.96</v>
      </c>
      <c r="F652">
        <v>36376.58</v>
      </c>
      <c r="G652">
        <v>66742.080000000002</v>
      </c>
      <c r="H652">
        <v>103118.66</v>
      </c>
      <c r="I652">
        <v>2016</v>
      </c>
      <c r="K652" t="s">
        <v>14</v>
      </c>
    </row>
    <row r="653" spans="1:11" x14ac:dyDescent="0.2">
      <c r="A653" t="s">
        <v>1738</v>
      </c>
      <c r="B653" t="s">
        <v>947</v>
      </c>
      <c r="C653">
        <v>0</v>
      </c>
      <c r="D653">
        <v>0</v>
      </c>
      <c r="E653">
        <v>393.75</v>
      </c>
      <c r="F653">
        <v>0</v>
      </c>
      <c r="G653">
        <v>393.75</v>
      </c>
      <c r="H653">
        <v>393.75</v>
      </c>
      <c r="I653">
        <v>2016</v>
      </c>
      <c r="K653" t="s">
        <v>14</v>
      </c>
    </row>
    <row r="654" spans="1:11" x14ac:dyDescent="0.2">
      <c r="A654" t="s">
        <v>467</v>
      </c>
      <c r="B654" t="s">
        <v>468</v>
      </c>
      <c r="C654">
        <v>55872.07</v>
      </c>
      <c r="D654">
        <v>0</v>
      </c>
      <c r="E654">
        <v>0</v>
      </c>
      <c r="F654">
        <v>15147.02</v>
      </c>
      <c r="G654">
        <v>55872.07</v>
      </c>
      <c r="H654">
        <v>71019.09</v>
      </c>
      <c r="I654">
        <v>2016</v>
      </c>
      <c r="K654" t="s">
        <v>14</v>
      </c>
    </row>
    <row r="655" spans="1:11" x14ac:dyDescent="0.2">
      <c r="A655" t="s">
        <v>517</v>
      </c>
      <c r="B655" t="s">
        <v>255</v>
      </c>
      <c r="C655">
        <v>45334.14</v>
      </c>
      <c r="D655">
        <v>0</v>
      </c>
      <c r="E655">
        <v>1677.06</v>
      </c>
      <c r="F655">
        <v>14758.99</v>
      </c>
      <c r="G655">
        <v>47011.199999999997</v>
      </c>
      <c r="H655">
        <v>61770.19</v>
      </c>
      <c r="I655">
        <v>2016</v>
      </c>
      <c r="K655" t="s">
        <v>14</v>
      </c>
    </row>
    <row r="656" spans="1:11" x14ac:dyDescent="0.2">
      <c r="A656" t="s">
        <v>1629</v>
      </c>
      <c r="B656" t="s">
        <v>947</v>
      </c>
      <c r="C656">
        <v>0</v>
      </c>
      <c r="D656">
        <v>0</v>
      </c>
      <c r="E656">
        <v>945</v>
      </c>
      <c r="F656">
        <v>0</v>
      </c>
      <c r="G656">
        <v>945</v>
      </c>
      <c r="H656">
        <v>945</v>
      </c>
      <c r="I656">
        <v>2016</v>
      </c>
      <c r="K656" t="s">
        <v>14</v>
      </c>
    </row>
    <row r="657" spans="1:11" x14ac:dyDescent="0.2">
      <c r="A657" t="s">
        <v>1425</v>
      </c>
      <c r="B657" t="s">
        <v>273</v>
      </c>
      <c r="C657">
        <v>0</v>
      </c>
      <c r="D657">
        <v>0</v>
      </c>
      <c r="E657">
        <v>2138.67</v>
      </c>
      <c r="F657">
        <v>0</v>
      </c>
      <c r="G657">
        <v>2138.67</v>
      </c>
      <c r="H657">
        <v>2138.67</v>
      </c>
      <c r="I657">
        <v>2016</v>
      </c>
      <c r="K657" t="s">
        <v>14</v>
      </c>
    </row>
    <row r="658" spans="1:11" x14ac:dyDescent="0.2">
      <c r="A658" t="s">
        <v>452</v>
      </c>
      <c r="B658" t="s">
        <v>30</v>
      </c>
      <c r="C658">
        <v>31685.8</v>
      </c>
      <c r="D658">
        <v>0</v>
      </c>
      <c r="E658">
        <v>32600.25</v>
      </c>
      <c r="F658">
        <v>9225.33</v>
      </c>
      <c r="G658">
        <v>64286.05</v>
      </c>
      <c r="H658">
        <v>73511.38</v>
      </c>
      <c r="I658">
        <v>2016</v>
      </c>
      <c r="K658" t="s">
        <v>14</v>
      </c>
    </row>
    <row r="659" spans="1:11" x14ac:dyDescent="0.2">
      <c r="A659" t="s">
        <v>824</v>
      </c>
      <c r="B659" t="s">
        <v>358</v>
      </c>
      <c r="C659">
        <v>16357.16</v>
      </c>
      <c r="D659">
        <v>0</v>
      </c>
      <c r="E659">
        <v>2745.43</v>
      </c>
      <c r="F659">
        <v>2423.7600000000002</v>
      </c>
      <c r="G659">
        <v>19102.59</v>
      </c>
      <c r="H659">
        <v>21526.35</v>
      </c>
      <c r="I659">
        <v>2016</v>
      </c>
      <c r="K659" t="s">
        <v>14</v>
      </c>
    </row>
    <row r="660" spans="1:11" x14ac:dyDescent="0.2">
      <c r="A660" t="s">
        <v>1182</v>
      </c>
      <c r="B660" t="s">
        <v>273</v>
      </c>
      <c r="C660">
        <v>0</v>
      </c>
      <c r="D660">
        <v>0</v>
      </c>
      <c r="E660">
        <v>5076</v>
      </c>
      <c r="F660">
        <v>0</v>
      </c>
      <c r="G660">
        <v>5076</v>
      </c>
      <c r="H660">
        <v>5076</v>
      </c>
      <c r="I660">
        <v>2016</v>
      </c>
      <c r="K660" t="s">
        <v>14</v>
      </c>
    </row>
    <row r="661" spans="1:11" x14ac:dyDescent="0.2">
      <c r="A661" t="s">
        <v>1311</v>
      </c>
      <c r="B661" t="s">
        <v>947</v>
      </c>
      <c r="C661">
        <v>0</v>
      </c>
      <c r="D661">
        <v>0</v>
      </c>
      <c r="E661">
        <v>3315</v>
      </c>
      <c r="F661">
        <v>0</v>
      </c>
      <c r="G661">
        <v>3315</v>
      </c>
      <c r="H661">
        <v>3315</v>
      </c>
      <c r="I661">
        <v>2016</v>
      </c>
      <c r="K661" t="s">
        <v>14</v>
      </c>
    </row>
    <row r="662" spans="1:11" x14ac:dyDescent="0.2">
      <c r="A662" t="s">
        <v>1507</v>
      </c>
      <c r="B662" t="s">
        <v>947</v>
      </c>
      <c r="C662">
        <v>0</v>
      </c>
      <c r="D662">
        <v>0</v>
      </c>
      <c r="E662">
        <v>1625.63</v>
      </c>
      <c r="F662">
        <v>0</v>
      </c>
      <c r="G662">
        <v>1625.63</v>
      </c>
      <c r="H662">
        <v>1625.63</v>
      </c>
      <c r="I662">
        <v>2016</v>
      </c>
      <c r="K662" t="s">
        <v>14</v>
      </c>
    </row>
    <row r="663" spans="1:11" x14ac:dyDescent="0.2">
      <c r="A663" t="s">
        <v>481</v>
      </c>
      <c r="B663" t="s">
        <v>482</v>
      </c>
      <c r="C663">
        <v>33863.78</v>
      </c>
      <c r="D663">
        <v>6808.27</v>
      </c>
      <c r="E663">
        <v>3186.65</v>
      </c>
      <c r="F663">
        <v>25046.73</v>
      </c>
      <c r="G663">
        <v>43858.7</v>
      </c>
      <c r="H663">
        <v>68905.429999999993</v>
      </c>
      <c r="I663">
        <v>2016</v>
      </c>
      <c r="K663" t="s">
        <v>14</v>
      </c>
    </row>
    <row r="664" spans="1:11" x14ac:dyDescent="0.2">
      <c r="A664" t="s">
        <v>31</v>
      </c>
      <c r="B664" t="s">
        <v>32</v>
      </c>
      <c r="C664">
        <v>138703.04000000001</v>
      </c>
      <c r="D664">
        <v>0</v>
      </c>
      <c r="E664">
        <v>8622.83</v>
      </c>
      <c r="F664">
        <v>40843.79</v>
      </c>
      <c r="G664">
        <v>147325.87</v>
      </c>
      <c r="H664">
        <v>188169.66</v>
      </c>
      <c r="I664">
        <v>2016</v>
      </c>
      <c r="K664" t="s">
        <v>14</v>
      </c>
    </row>
    <row r="665" spans="1:11" x14ac:dyDescent="0.2">
      <c r="A665" t="s">
        <v>1466</v>
      </c>
      <c r="B665" t="s">
        <v>947</v>
      </c>
      <c r="C665">
        <v>0</v>
      </c>
      <c r="D665">
        <v>0</v>
      </c>
      <c r="E665">
        <v>1838.25</v>
      </c>
      <c r="F665">
        <v>0</v>
      </c>
      <c r="G665">
        <v>1838.25</v>
      </c>
      <c r="H665">
        <v>1838.25</v>
      </c>
      <c r="I665">
        <v>2016</v>
      </c>
      <c r="K665" t="s">
        <v>14</v>
      </c>
    </row>
    <row r="666" spans="1:11" x14ac:dyDescent="0.2">
      <c r="A666" t="s">
        <v>1600</v>
      </c>
      <c r="B666" t="s">
        <v>273</v>
      </c>
      <c r="C666">
        <v>0</v>
      </c>
      <c r="D666">
        <v>0</v>
      </c>
      <c r="E666">
        <v>1110</v>
      </c>
      <c r="F666">
        <v>0</v>
      </c>
      <c r="G666">
        <v>1110</v>
      </c>
      <c r="H666">
        <v>1110</v>
      </c>
      <c r="I666">
        <v>2016</v>
      </c>
      <c r="K666" t="s">
        <v>14</v>
      </c>
    </row>
    <row r="667" spans="1:11" x14ac:dyDescent="0.2">
      <c r="A667" t="s">
        <v>1643</v>
      </c>
      <c r="B667" t="s">
        <v>947</v>
      </c>
      <c r="C667">
        <v>0</v>
      </c>
      <c r="D667">
        <v>0</v>
      </c>
      <c r="E667">
        <v>866.25</v>
      </c>
      <c r="F667">
        <v>0</v>
      </c>
      <c r="G667">
        <v>866.25</v>
      </c>
      <c r="H667">
        <v>866.25</v>
      </c>
      <c r="I667">
        <v>2016</v>
      </c>
      <c r="K667" t="s">
        <v>14</v>
      </c>
    </row>
    <row r="668" spans="1:11" x14ac:dyDescent="0.2">
      <c r="A668" t="s">
        <v>900</v>
      </c>
      <c r="B668" t="s">
        <v>273</v>
      </c>
      <c r="C668">
        <v>0</v>
      </c>
      <c r="D668">
        <v>0</v>
      </c>
      <c r="E668">
        <v>14413.76</v>
      </c>
      <c r="F668">
        <v>1694.82</v>
      </c>
      <c r="G668">
        <v>14413.76</v>
      </c>
      <c r="H668">
        <v>16108.58</v>
      </c>
      <c r="I668">
        <v>2016</v>
      </c>
      <c r="K668" t="s">
        <v>14</v>
      </c>
    </row>
    <row r="669" spans="1:11" x14ac:dyDescent="0.2">
      <c r="A669" t="s">
        <v>143</v>
      </c>
      <c r="B669" t="s">
        <v>28</v>
      </c>
      <c r="C669">
        <v>107385.05</v>
      </c>
      <c r="D669">
        <v>0</v>
      </c>
      <c r="E669">
        <v>2995.27</v>
      </c>
      <c r="F669">
        <v>25714.18</v>
      </c>
      <c r="G669">
        <v>110380.32</v>
      </c>
      <c r="H669">
        <v>136094.5</v>
      </c>
      <c r="I669">
        <v>2016</v>
      </c>
      <c r="K669" t="s">
        <v>14</v>
      </c>
    </row>
    <row r="670" spans="1:11" x14ac:dyDescent="0.2">
      <c r="A670" t="s">
        <v>25</v>
      </c>
      <c r="B670" t="s">
        <v>26</v>
      </c>
      <c r="C670">
        <v>134850.1</v>
      </c>
      <c r="D670">
        <v>0</v>
      </c>
      <c r="E670">
        <v>8619.99</v>
      </c>
      <c r="F670">
        <v>45491.07</v>
      </c>
      <c r="G670">
        <v>143470.09</v>
      </c>
      <c r="H670">
        <v>188961.16</v>
      </c>
      <c r="I670">
        <v>2016</v>
      </c>
      <c r="K670" t="s">
        <v>14</v>
      </c>
    </row>
    <row r="671" spans="1:11" x14ac:dyDescent="0.2">
      <c r="A671" t="s">
        <v>1724</v>
      </c>
      <c r="B671" t="s">
        <v>947</v>
      </c>
      <c r="C671">
        <v>0</v>
      </c>
      <c r="D671">
        <v>0</v>
      </c>
      <c r="E671">
        <v>445.88</v>
      </c>
      <c r="F671">
        <v>0</v>
      </c>
      <c r="G671">
        <v>445.88</v>
      </c>
      <c r="H671">
        <v>445.88</v>
      </c>
      <c r="I671">
        <v>2016</v>
      </c>
      <c r="K671" t="s">
        <v>14</v>
      </c>
    </row>
    <row r="672" spans="1:11" x14ac:dyDescent="0.2">
      <c r="A672" t="s">
        <v>1444</v>
      </c>
      <c r="B672" t="s">
        <v>947</v>
      </c>
      <c r="C672">
        <v>0</v>
      </c>
      <c r="D672">
        <v>0</v>
      </c>
      <c r="E672">
        <v>1992</v>
      </c>
      <c r="F672">
        <v>0</v>
      </c>
      <c r="G672">
        <v>1992</v>
      </c>
      <c r="H672">
        <v>1992</v>
      </c>
      <c r="I672">
        <v>2016</v>
      </c>
      <c r="K672" t="s">
        <v>14</v>
      </c>
    </row>
    <row r="673" spans="1:11" x14ac:dyDescent="0.2">
      <c r="A673" t="s">
        <v>982</v>
      </c>
      <c r="B673" t="s">
        <v>273</v>
      </c>
      <c r="C673">
        <v>0</v>
      </c>
      <c r="D673">
        <v>0</v>
      </c>
      <c r="E673">
        <v>11532.45</v>
      </c>
      <c r="F673">
        <v>0</v>
      </c>
      <c r="G673">
        <v>11532.45</v>
      </c>
      <c r="H673">
        <v>11532.45</v>
      </c>
      <c r="I673">
        <v>2016</v>
      </c>
      <c r="K673" t="s">
        <v>14</v>
      </c>
    </row>
    <row r="674" spans="1:11" x14ac:dyDescent="0.2">
      <c r="A674" t="s">
        <v>1149</v>
      </c>
      <c r="B674" t="s">
        <v>947</v>
      </c>
      <c r="C674">
        <v>0</v>
      </c>
      <c r="D674">
        <v>0</v>
      </c>
      <c r="E674">
        <v>5673.75</v>
      </c>
      <c r="F674">
        <v>0</v>
      </c>
      <c r="G674">
        <v>5673.75</v>
      </c>
      <c r="H674">
        <v>5673.75</v>
      </c>
      <c r="I674">
        <v>2016</v>
      </c>
      <c r="K674" t="s">
        <v>14</v>
      </c>
    </row>
    <row r="675" spans="1:11" x14ac:dyDescent="0.2">
      <c r="A675" t="s">
        <v>1489</v>
      </c>
      <c r="B675" t="s">
        <v>947</v>
      </c>
      <c r="C675">
        <v>0</v>
      </c>
      <c r="D675">
        <v>0</v>
      </c>
      <c r="E675">
        <v>1727.63</v>
      </c>
      <c r="F675">
        <v>0</v>
      </c>
      <c r="G675">
        <v>1727.63</v>
      </c>
      <c r="H675">
        <v>1727.63</v>
      </c>
      <c r="I675">
        <v>2016</v>
      </c>
      <c r="K675" t="s">
        <v>14</v>
      </c>
    </row>
    <row r="676" spans="1:11" x14ac:dyDescent="0.2">
      <c r="A676" t="s">
        <v>1367</v>
      </c>
      <c r="B676" t="s">
        <v>947</v>
      </c>
      <c r="C676">
        <v>0</v>
      </c>
      <c r="D676">
        <v>0</v>
      </c>
      <c r="E676">
        <v>2666.57</v>
      </c>
      <c r="F676">
        <v>0</v>
      </c>
      <c r="G676">
        <v>2666.57</v>
      </c>
      <c r="H676">
        <v>2666.57</v>
      </c>
      <c r="I676">
        <v>2016</v>
      </c>
      <c r="K676" t="s">
        <v>14</v>
      </c>
    </row>
    <row r="677" spans="1:11" x14ac:dyDescent="0.2">
      <c r="A677" t="s">
        <v>1291</v>
      </c>
      <c r="B677" t="s">
        <v>947</v>
      </c>
      <c r="C677">
        <v>0</v>
      </c>
      <c r="D677">
        <v>0</v>
      </c>
      <c r="E677">
        <v>3484.39</v>
      </c>
      <c r="F677">
        <v>0</v>
      </c>
      <c r="G677">
        <v>3484.39</v>
      </c>
      <c r="H677">
        <v>3484.39</v>
      </c>
      <c r="I677">
        <v>2016</v>
      </c>
      <c r="K677" t="s">
        <v>14</v>
      </c>
    </row>
    <row r="678" spans="1:11" x14ac:dyDescent="0.2">
      <c r="A678" t="s">
        <v>968</v>
      </c>
      <c r="B678" t="s">
        <v>748</v>
      </c>
      <c r="C678">
        <v>4865.57</v>
      </c>
      <c r="D678">
        <v>0</v>
      </c>
      <c r="E678">
        <v>7293.5</v>
      </c>
      <c r="F678">
        <v>0</v>
      </c>
      <c r="G678">
        <v>12159.07</v>
      </c>
      <c r="H678">
        <v>12159.07</v>
      </c>
      <c r="I678">
        <v>2016</v>
      </c>
      <c r="K678" t="s">
        <v>14</v>
      </c>
    </row>
    <row r="679" spans="1:11" x14ac:dyDescent="0.2">
      <c r="A679" t="s">
        <v>1526</v>
      </c>
      <c r="B679" t="s">
        <v>947</v>
      </c>
      <c r="C679">
        <v>0</v>
      </c>
      <c r="D679">
        <v>0</v>
      </c>
      <c r="E679">
        <v>1527.19</v>
      </c>
      <c r="F679">
        <v>0</v>
      </c>
      <c r="G679">
        <v>1527.19</v>
      </c>
      <c r="H679">
        <v>1527.19</v>
      </c>
      <c r="I679">
        <v>2016</v>
      </c>
      <c r="K679" t="s">
        <v>14</v>
      </c>
    </row>
    <row r="680" spans="1:11" x14ac:dyDescent="0.2">
      <c r="A680" t="s">
        <v>1491</v>
      </c>
      <c r="B680" t="s">
        <v>947</v>
      </c>
      <c r="C680">
        <v>0</v>
      </c>
      <c r="D680">
        <v>0</v>
      </c>
      <c r="E680">
        <v>1710</v>
      </c>
      <c r="F680">
        <v>0</v>
      </c>
      <c r="G680">
        <v>1710</v>
      </c>
      <c r="H680">
        <v>1710</v>
      </c>
      <c r="I680">
        <v>2016</v>
      </c>
      <c r="K680" t="s">
        <v>14</v>
      </c>
    </row>
    <row r="681" spans="1:11" x14ac:dyDescent="0.2">
      <c r="A681" t="s">
        <v>1074</v>
      </c>
      <c r="B681" t="s">
        <v>273</v>
      </c>
      <c r="C681">
        <v>0</v>
      </c>
      <c r="D681">
        <v>0</v>
      </c>
      <c r="E681">
        <v>7258.07</v>
      </c>
      <c r="F681">
        <v>767.99</v>
      </c>
      <c r="G681">
        <v>7258.07</v>
      </c>
      <c r="H681">
        <v>8026.06</v>
      </c>
      <c r="I681">
        <v>2016</v>
      </c>
      <c r="K681" t="s">
        <v>14</v>
      </c>
    </row>
    <row r="682" spans="1:11" x14ac:dyDescent="0.2">
      <c r="A682" t="s">
        <v>950</v>
      </c>
      <c r="B682" t="s">
        <v>273</v>
      </c>
      <c r="C682">
        <v>0</v>
      </c>
      <c r="D682">
        <v>0</v>
      </c>
      <c r="E682">
        <v>11674.56</v>
      </c>
      <c r="F682">
        <v>1331.76</v>
      </c>
      <c r="G682">
        <v>11674.56</v>
      </c>
      <c r="H682">
        <v>13006.32</v>
      </c>
      <c r="I682">
        <v>2016</v>
      </c>
      <c r="K682" t="s">
        <v>14</v>
      </c>
    </row>
    <row r="683" spans="1:11" x14ac:dyDescent="0.2">
      <c r="A683" t="s">
        <v>1556</v>
      </c>
      <c r="B683" t="s">
        <v>947</v>
      </c>
      <c r="C683">
        <v>0</v>
      </c>
      <c r="D683">
        <v>0</v>
      </c>
      <c r="E683">
        <v>1330.51</v>
      </c>
      <c r="F683">
        <v>0</v>
      </c>
      <c r="G683">
        <v>1330.51</v>
      </c>
      <c r="H683">
        <v>1330.51</v>
      </c>
      <c r="I683">
        <v>2016</v>
      </c>
      <c r="K683" t="s">
        <v>14</v>
      </c>
    </row>
    <row r="684" spans="1:11" x14ac:dyDescent="0.2">
      <c r="A684" t="s">
        <v>531</v>
      </c>
      <c r="B684" t="s">
        <v>30</v>
      </c>
      <c r="C684">
        <v>29362.400000000001</v>
      </c>
      <c r="D684">
        <v>0</v>
      </c>
      <c r="E684">
        <v>24269.69</v>
      </c>
      <c r="F684">
        <v>6351.86</v>
      </c>
      <c r="G684">
        <v>53632.09</v>
      </c>
      <c r="H684">
        <v>59983.95</v>
      </c>
      <c r="I684">
        <v>2016</v>
      </c>
      <c r="K684" t="s">
        <v>14</v>
      </c>
    </row>
    <row r="685" spans="1:11" x14ac:dyDescent="0.2">
      <c r="A685" t="s">
        <v>1582</v>
      </c>
      <c r="B685" t="s">
        <v>947</v>
      </c>
      <c r="C685">
        <v>0</v>
      </c>
      <c r="D685">
        <v>0</v>
      </c>
      <c r="E685">
        <v>1226.25</v>
      </c>
      <c r="F685">
        <v>0</v>
      </c>
      <c r="G685">
        <v>1226.25</v>
      </c>
      <c r="H685">
        <v>1226.25</v>
      </c>
      <c r="I685">
        <v>2016</v>
      </c>
      <c r="K685" t="s">
        <v>14</v>
      </c>
    </row>
    <row r="686" spans="1:11" x14ac:dyDescent="0.2">
      <c r="A686" t="s">
        <v>1331</v>
      </c>
      <c r="B686" t="s">
        <v>947</v>
      </c>
      <c r="C686">
        <v>0</v>
      </c>
      <c r="D686">
        <v>0</v>
      </c>
      <c r="E686">
        <v>3126.08</v>
      </c>
      <c r="F686">
        <v>0</v>
      </c>
      <c r="G686">
        <v>3126.08</v>
      </c>
      <c r="H686">
        <v>3126.08</v>
      </c>
      <c r="I686">
        <v>2016</v>
      </c>
      <c r="K686" t="s">
        <v>14</v>
      </c>
    </row>
    <row r="687" spans="1:11" x14ac:dyDescent="0.2">
      <c r="A687" t="s">
        <v>177</v>
      </c>
      <c r="B687" t="s">
        <v>30</v>
      </c>
      <c r="C687">
        <v>101580</v>
      </c>
      <c r="D687">
        <v>0</v>
      </c>
      <c r="E687">
        <v>3243.03</v>
      </c>
      <c r="F687">
        <v>24517.919999999998</v>
      </c>
      <c r="G687">
        <v>104823.03</v>
      </c>
      <c r="H687">
        <v>129340.95</v>
      </c>
      <c r="I687">
        <v>2016</v>
      </c>
      <c r="K687" t="s">
        <v>14</v>
      </c>
    </row>
    <row r="688" spans="1:11" x14ac:dyDescent="0.2">
      <c r="A688" t="s">
        <v>849</v>
      </c>
      <c r="B688" t="s">
        <v>273</v>
      </c>
      <c r="C688">
        <v>0</v>
      </c>
      <c r="D688">
        <v>0</v>
      </c>
      <c r="E688">
        <v>17757.72</v>
      </c>
      <c r="F688">
        <v>2019.51</v>
      </c>
      <c r="G688">
        <v>17757.72</v>
      </c>
      <c r="H688">
        <v>19777.23</v>
      </c>
      <c r="I688">
        <v>2016</v>
      </c>
      <c r="K688" t="s">
        <v>14</v>
      </c>
    </row>
    <row r="689" spans="1:11" x14ac:dyDescent="0.2">
      <c r="A689" t="s">
        <v>884</v>
      </c>
      <c r="B689" t="s">
        <v>273</v>
      </c>
      <c r="C689">
        <v>0</v>
      </c>
      <c r="D689">
        <v>0</v>
      </c>
      <c r="E689">
        <v>17172.080000000002</v>
      </c>
      <c r="F689">
        <v>0</v>
      </c>
      <c r="G689">
        <v>17172.080000000002</v>
      </c>
      <c r="H689">
        <v>17172.080000000002</v>
      </c>
      <c r="I689">
        <v>2016</v>
      </c>
      <c r="K689" t="s">
        <v>14</v>
      </c>
    </row>
    <row r="690" spans="1:11" x14ac:dyDescent="0.2">
      <c r="A690" t="s">
        <v>928</v>
      </c>
      <c r="B690" t="s">
        <v>273</v>
      </c>
      <c r="C690">
        <v>0</v>
      </c>
      <c r="D690">
        <v>0</v>
      </c>
      <c r="E690">
        <v>14223.6</v>
      </c>
      <c r="F690">
        <v>0</v>
      </c>
      <c r="G690">
        <v>14223.6</v>
      </c>
      <c r="H690">
        <v>14223.6</v>
      </c>
      <c r="I690">
        <v>2016</v>
      </c>
      <c r="K690" t="s">
        <v>14</v>
      </c>
    </row>
    <row r="691" spans="1:11" x14ac:dyDescent="0.2">
      <c r="A691" t="s">
        <v>1393</v>
      </c>
      <c r="B691" t="s">
        <v>273</v>
      </c>
      <c r="C691">
        <v>0</v>
      </c>
      <c r="D691">
        <v>0</v>
      </c>
      <c r="E691">
        <v>2463</v>
      </c>
      <c r="F691">
        <v>0</v>
      </c>
      <c r="G691">
        <v>2463</v>
      </c>
      <c r="H691">
        <v>2463</v>
      </c>
      <c r="I691">
        <v>2016</v>
      </c>
      <c r="K691" t="s">
        <v>14</v>
      </c>
    </row>
    <row r="692" spans="1:11" x14ac:dyDescent="0.2">
      <c r="A692" t="s">
        <v>1119</v>
      </c>
      <c r="B692" t="s">
        <v>273</v>
      </c>
      <c r="C692">
        <v>0</v>
      </c>
      <c r="D692">
        <v>0</v>
      </c>
      <c r="E692">
        <v>5741.82</v>
      </c>
      <c r="F692">
        <v>702.42</v>
      </c>
      <c r="G692">
        <v>5741.82</v>
      </c>
      <c r="H692">
        <v>6444.24</v>
      </c>
      <c r="I692">
        <v>2016</v>
      </c>
      <c r="K692" t="s">
        <v>14</v>
      </c>
    </row>
    <row r="693" spans="1:11" x14ac:dyDescent="0.2">
      <c r="A693" t="s">
        <v>700</v>
      </c>
      <c r="B693" t="s">
        <v>273</v>
      </c>
      <c r="C693">
        <v>0</v>
      </c>
      <c r="D693">
        <v>0</v>
      </c>
      <c r="E693">
        <v>32782.949999999997</v>
      </c>
      <c r="F693">
        <v>0</v>
      </c>
      <c r="G693">
        <v>32782.949999999997</v>
      </c>
      <c r="H693">
        <v>32782.949999999997</v>
      </c>
      <c r="I693">
        <v>2016</v>
      </c>
      <c r="K693" t="s">
        <v>14</v>
      </c>
    </row>
    <row r="694" spans="1:11" x14ac:dyDescent="0.2">
      <c r="A694" t="s">
        <v>877</v>
      </c>
      <c r="B694" t="s">
        <v>273</v>
      </c>
      <c r="C694">
        <v>0</v>
      </c>
      <c r="D694">
        <v>0</v>
      </c>
      <c r="E694">
        <v>17483.599999999999</v>
      </c>
      <c r="F694">
        <v>0</v>
      </c>
      <c r="G694">
        <v>17483.599999999999</v>
      </c>
      <c r="H694">
        <v>17483.599999999999</v>
      </c>
      <c r="I694">
        <v>2016</v>
      </c>
      <c r="K694" t="s">
        <v>14</v>
      </c>
    </row>
    <row r="695" spans="1:11" x14ac:dyDescent="0.2">
      <c r="A695" t="s">
        <v>582</v>
      </c>
      <c r="B695" t="s">
        <v>273</v>
      </c>
      <c r="C695">
        <v>0</v>
      </c>
      <c r="D695">
        <v>0</v>
      </c>
      <c r="E695">
        <v>35120</v>
      </c>
      <c r="F695">
        <v>14280.32</v>
      </c>
      <c r="G695">
        <v>35120</v>
      </c>
      <c r="H695">
        <v>49400.32</v>
      </c>
      <c r="I695">
        <v>2016</v>
      </c>
      <c r="K695" t="s">
        <v>14</v>
      </c>
    </row>
    <row r="696" spans="1:11" x14ac:dyDescent="0.2">
      <c r="A696" t="s">
        <v>353</v>
      </c>
      <c r="B696" t="s">
        <v>30</v>
      </c>
      <c r="C696">
        <v>73887.199999999997</v>
      </c>
      <c r="D696">
        <v>0</v>
      </c>
      <c r="E696">
        <v>5252.3</v>
      </c>
      <c r="F696">
        <v>12094.5</v>
      </c>
      <c r="G696">
        <v>79139.5</v>
      </c>
      <c r="H696">
        <v>91234</v>
      </c>
      <c r="I696">
        <v>2016</v>
      </c>
      <c r="K696" t="s">
        <v>14</v>
      </c>
    </row>
    <row r="697" spans="1:11" x14ac:dyDescent="0.2">
      <c r="A697" t="s">
        <v>1344</v>
      </c>
      <c r="B697" t="s">
        <v>947</v>
      </c>
      <c r="C697">
        <v>0</v>
      </c>
      <c r="D697">
        <v>0</v>
      </c>
      <c r="E697">
        <v>2905.89</v>
      </c>
      <c r="F697">
        <v>0</v>
      </c>
      <c r="G697">
        <v>2905.89</v>
      </c>
      <c r="H697">
        <v>2905.89</v>
      </c>
      <c r="I697">
        <v>2016</v>
      </c>
      <c r="K697" t="s">
        <v>14</v>
      </c>
    </row>
    <row r="698" spans="1:11" x14ac:dyDescent="0.2">
      <c r="A698" t="s">
        <v>731</v>
      </c>
      <c r="B698" t="s">
        <v>273</v>
      </c>
      <c r="C698">
        <v>0</v>
      </c>
      <c r="D698">
        <v>0</v>
      </c>
      <c r="E698">
        <v>27169.31</v>
      </c>
      <c r="F698">
        <v>2418.92</v>
      </c>
      <c r="G698">
        <v>27169.31</v>
      </c>
      <c r="H698">
        <v>29588.23</v>
      </c>
      <c r="I698">
        <v>2016</v>
      </c>
      <c r="K698" t="s">
        <v>14</v>
      </c>
    </row>
    <row r="699" spans="1:11" x14ac:dyDescent="0.2">
      <c r="A699" t="s">
        <v>19</v>
      </c>
      <c r="B699" t="s">
        <v>20</v>
      </c>
      <c r="C699">
        <v>138703.04000000001</v>
      </c>
      <c r="D699">
        <v>0</v>
      </c>
      <c r="E699">
        <v>8622.83</v>
      </c>
      <c r="F699">
        <v>52136.09</v>
      </c>
      <c r="G699">
        <v>147325.87</v>
      </c>
      <c r="H699">
        <v>199461.96</v>
      </c>
      <c r="I699">
        <v>2016</v>
      </c>
      <c r="K699" t="s">
        <v>14</v>
      </c>
    </row>
    <row r="700" spans="1:11" x14ac:dyDescent="0.2">
      <c r="A700" t="s">
        <v>1134</v>
      </c>
      <c r="B700" t="s">
        <v>273</v>
      </c>
      <c r="C700">
        <v>0</v>
      </c>
      <c r="D700">
        <v>0</v>
      </c>
      <c r="E700">
        <v>6136.8</v>
      </c>
      <c r="F700">
        <v>0</v>
      </c>
      <c r="G700">
        <v>6136.8</v>
      </c>
      <c r="H700">
        <v>6136.8</v>
      </c>
      <c r="I700">
        <v>2016</v>
      </c>
      <c r="K700" t="s">
        <v>14</v>
      </c>
    </row>
    <row r="701" spans="1:11" x14ac:dyDescent="0.2">
      <c r="A701" t="s">
        <v>668</v>
      </c>
      <c r="B701" t="s">
        <v>273</v>
      </c>
      <c r="C701">
        <v>0</v>
      </c>
      <c r="D701">
        <v>0</v>
      </c>
      <c r="E701">
        <v>32282.799999999999</v>
      </c>
      <c r="F701">
        <v>3735.09</v>
      </c>
      <c r="G701">
        <v>32282.799999999999</v>
      </c>
      <c r="H701">
        <v>36017.89</v>
      </c>
      <c r="I701">
        <v>2016</v>
      </c>
      <c r="K701" t="s">
        <v>14</v>
      </c>
    </row>
    <row r="702" spans="1:11" x14ac:dyDescent="0.2">
      <c r="A702" t="s">
        <v>529</v>
      </c>
      <c r="B702" t="s">
        <v>174</v>
      </c>
      <c r="C702">
        <v>48029.26</v>
      </c>
      <c r="D702">
        <v>0</v>
      </c>
      <c r="E702">
        <v>3993.89</v>
      </c>
      <c r="F702">
        <v>8449.5499999999993</v>
      </c>
      <c r="G702">
        <v>52023.15</v>
      </c>
      <c r="H702">
        <v>60472.7</v>
      </c>
      <c r="I702">
        <v>2016</v>
      </c>
      <c r="K702" t="s">
        <v>14</v>
      </c>
    </row>
    <row r="703" spans="1:11" x14ac:dyDescent="0.2">
      <c r="A703" t="s">
        <v>1120</v>
      </c>
      <c r="B703" t="s">
        <v>273</v>
      </c>
      <c r="C703">
        <v>0</v>
      </c>
      <c r="D703">
        <v>0</v>
      </c>
      <c r="E703">
        <v>6428</v>
      </c>
      <c r="F703">
        <v>0</v>
      </c>
      <c r="G703">
        <v>6428</v>
      </c>
      <c r="H703">
        <v>6428</v>
      </c>
      <c r="I703">
        <v>2016</v>
      </c>
      <c r="K703" t="s">
        <v>14</v>
      </c>
    </row>
    <row r="704" spans="1:11" x14ac:dyDescent="0.2">
      <c r="A704" t="s">
        <v>385</v>
      </c>
      <c r="B704" t="s">
        <v>386</v>
      </c>
      <c r="C704">
        <v>44024</v>
      </c>
      <c r="D704">
        <v>0</v>
      </c>
      <c r="E704">
        <v>10454.290000000001</v>
      </c>
      <c r="F704">
        <v>31118.36</v>
      </c>
      <c r="G704">
        <v>54478.29</v>
      </c>
      <c r="H704">
        <v>85596.65</v>
      </c>
      <c r="I704">
        <v>2016</v>
      </c>
      <c r="K704" t="s">
        <v>14</v>
      </c>
    </row>
    <row r="705" spans="1:11" x14ac:dyDescent="0.2">
      <c r="A705" t="s">
        <v>560</v>
      </c>
      <c r="B705" t="s">
        <v>273</v>
      </c>
      <c r="C705">
        <v>0</v>
      </c>
      <c r="D705">
        <v>0</v>
      </c>
      <c r="E705">
        <v>43950</v>
      </c>
      <c r="F705">
        <v>10305.69</v>
      </c>
      <c r="G705">
        <v>43950</v>
      </c>
      <c r="H705">
        <v>54255.69</v>
      </c>
      <c r="I705">
        <v>2016</v>
      </c>
      <c r="K705" t="s">
        <v>14</v>
      </c>
    </row>
    <row r="706" spans="1:11" x14ac:dyDescent="0.2">
      <c r="A706" t="s">
        <v>12</v>
      </c>
      <c r="B706" t="s">
        <v>13</v>
      </c>
      <c r="C706">
        <v>215000</v>
      </c>
      <c r="D706">
        <v>0</v>
      </c>
      <c r="E706">
        <v>17683</v>
      </c>
      <c r="F706">
        <v>41933.379999999997</v>
      </c>
      <c r="G706">
        <v>232683</v>
      </c>
      <c r="H706">
        <v>274616.38</v>
      </c>
      <c r="I706">
        <v>2016</v>
      </c>
      <c r="K706" t="s">
        <v>14</v>
      </c>
    </row>
    <row r="707" spans="1:11" x14ac:dyDescent="0.2">
      <c r="A707" t="s">
        <v>1398</v>
      </c>
      <c r="B707" t="s">
        <v>273</v>
      </c>
      <c r="C707">
        <v>0</v>
      </c>
      <c r="D707">
        <v>0</v>
      </c>
      <c r="E707">
        <v>2373.6</v>
      </c>
      <c r="F707">
        <v>0</v>
      </c>
      <c r="G707">
        <v>2373.6</v>
      </c>
      <c r="H707">
        <v>2373.6</v>
      </c>
      <c r="I707">
        <v>2016</v>
      </c>
      <c r="K707" t="s">
        <v>14</v>
      </c>
    </row>
    <row r="708" spans="1:11" x14ac:dyDescent="0.2">
      <c r="A708" t="s">
        <v>1508</v>
      </c>
      <c r="B708" t="s">
        <v>674</v>
      </c>
      <c r="C708">
        <v>0</v>
      </c>
      <c r="D708">
        <v>21.38</v>
      </c>
      <c r="E708">
        <v>1600.13</v>
      </c>
      <c r="F708">
        <v>0</v>
      </c>
      <c r="G708">
        <v>1621.51</v>
      </c>
      <c r="H708">
        <v>1621.51</v>
      </c>
      <c r="I708">
        <v>2016</v>
      </c>
      <c r="K708" t="s">
        <v>14</v>
      </c>
    </row>
    <row r="709" spans="1:11" x14ac:dyDescent="0.2">
      <c r="A709" t="s">
        <v>1626</v>
      </c>
      <c r="B709" t="s">
        <v>273</v>
      </c>
      <c r="C709">
        <v>0</v>
      </c>
      <c r="D709">
        <v>0</v>
      </c>
      <c r="E709">
        <v>960</v>
      </c>
      <c r="F709">
        <v>0</v>
      </c>
      <c r="G709">
        <v>960</v>
      </c>
      <c r="H709">
        <v>960</v>
      </c>
      <c r="I709">
        <v>2016</v>
      </c>
      <c r="K709" t="s">
        <v>14</v>
      </c>
    </row>
    <row r="710" spans="1:11" x14ac:dyDescent="0.2">
      <c r="A710" t="s">
        <v>1511</v>
      </c>
      <c r="B710" t="s">
        <v>674</v>
      </c>
      <c r="C710">
        <v>0</v>
      </c>
      <c r="D710">
        <v>0</v>
      </c>
      <c r="E710">
        <v>1608.76</v>
      </c>
      <c r="F710">
        <v>0</v>
      </c>
      <c r="G710">
        <v>1608.76</v>
      </c>
      <c r="H710">
        <v>1608.76</v>
      </c>
      <c r="I710">
        <v>2016</v>
      </c>
      <c r="K710" t="s">
        <v>14</v>
      </c>
    </row>
    <row r="711" spans="1:11" x14ac:dyDescent="0.2">
      <c r="A711" t="s">
        <v>488</v>
      </c>
      <c r="B711" t="s">
        <v>489</v>
      </c>
      <c r="C711">
        <v>41332.15</v>
      </c>
      <c r="D711">
        <v>126.99</v>
      </c>
      <c r="E711">
        <v>6935.39</v>
      </c>
      <c r="F711">
        <v>19393</v>
      </c>
      <c r="G711">
        <v>48394.53</v>
      </c>
      <c r="H711">
        <v>67787.53</v>
      </c>
      <c r="I711">
        <v>2016</v>
      </c>
      <c r="K711" t="s">
        <v>14</v>
      </c>
    </row>
    <row r="712" spans="1:11" x14ac:dyDescent="0.2">
      <c r="A712" t="s">
        <v>1287</v>
      </c>
      <c r="B712" t="s">
        <v>273</v>
      </c>
      <c r="C712">
        <v>0</v>
      </c>
      <c r="D712">
        <v>0</v>
      </c>
      <c r="E712">
        <v>3176.63</v>
      </c>
      <c r="F712">
        <v>329.63</v>
      </c>
      <c r="G712">
        <v>3176.63</v>
      </c>
      <c r="H712">
        <v>3506.26</v>
      </c>
      <c r="I712">
        <v>2016</v>
      </c>
      <c r="K712" t="s">
        <v>14</v>
      </c>
    </row>
    <row r="713" spans="1:11" x14ac:dyDescent="0.2">
      <c r="A713" t="s">
        <v>791</v>
      </c>
      <c r="B713" t="s">
        <v>792</v>
      </c>
      <c r="C713">
        <v>17216.05</v>
      </c>
      <c r="D713">
        <v>0</v>
      </c>
      <c r="E713">
        <v>1914.35</v>
      </c>
      <c r="F713">
        <v>5522.78</v>
      </c>
      <c r="G713">
        <v>19130.400000000001</v>
      </c>
      <c r="H713">
        <v>24653.18</v>
      </c>
      <c r="I713">
        <v>2016</v>
      </c>
      <c r="K713" t="s">
        <v>14</v>
      </c>
    </row>
    <row r="714" spans="1:11" x14ac:dyDescent="0.2">
      <c r="A714" t="s">
        <v>989</v>
      </c>
      <c r="B714" t="s">
        <v>947</v>
      </c>
      <c r="C714">
        <v>0</v>
      </c>
      <c r="D714">
        <v>16.88</v>
      </c>
      <c r="E714">
        <v>11199.07</v>
      </c>
      <c r="F714">
        <v>0</v>
      </c>
      <c r="G714">
        <v>11215.95</v>
      </c>
      <c r="H714">
        <v>11215.95</v>
      </c>
      <c r="I714">
        <v>2016</v>
      </c>
      <c r="K714" t="s">
        <v>14</v>
      </c>
    </row>
    <row r="715" spans="1:11" x14ac:dyDescent="0.2">
      <c r="A715" t="s">
        <v>909</v>
      </c>
      <c r="B715" t="s">
        <v>273</v>
      </c>
      <c r="C715">
        <v>0</v>
      </c>
      <c r="D715">
        <v>0</v>
      </c>
      <c r="E715">
        <v>15141</v>
      </c>
      <c r="F715">
        <v>0</v>
      </c>
      <c r="G715">
        <v>15141</v>
      </c>
      <c r="H715">
        <v>15141</v>
      </c>
      <c r="I715">
        <v>2016</v>
      </c>
      <c r="K715" t="s">
        <v>14</v>
      </c>
    </row>
    <row r="716" spans="1:11" x14ac:dyDescent="0.2">
      <c r="A716" t="s">
        <v>735</v>
      </c>
      <c r="B716" t="s">
        <v>273</v>
      </c>
      <c r="C716">
        <v>0</v>
      </c>
      <c r="D716">
        <v>0</v>
      </c>
      <c r="E716">
        <v>26200</v>
      </c>
      <c r="F716">
        <v>3022.91</v>
      </c>
      <c r="G716">
        <v>26200</v>
      </c>
      <c r="H716">
        <v>29222.91</v>
      </c>
      <c r="I716">
        <v>2016</v>
      </c>
      <c r="K716" t="s">
        <v>14</v>
      </c>
    </row>
    <row r="717" spans="1:11" x14ac:dyDescent="0.2">
      <c r="A717" t="s">
        <v>623</v>
      </c>
      <c r="B717" t="s">
        <v>486</v>
      </c>
      <c r="C717">
        <v>8108.2</v>
      </c>
      <c r="D717">
        <v>0</v>
      </c>
      <c r="E717">
        <v>25686.38</v>
      </c>
      <c r="F717">
        <v>9267.15</v>
      </c>
      <c r="G717">
        <v>33794.58</v>
      </c>
      <c r="H717">
        <v>43061.73</v>
      </c>
      <c r="I717">
        <v>2016</v>
      </c>
      <c r="K717" t="s">
        <v>14</v>
      </c>
    </row>
    <row r="718" spans="1:11" x14ac:dyDescent="0.2">
      <c r="A718" t="s">
        <v>973</v>
      </c>
      <c r="B718" t="s">
        <v>947</v>
      </c>
      <c r="C718">
        <v>0</v>
      </c>
      <c r="D718">
        <v>0</v>
      </c>
      <c r="E718">
        <v>11847.42</v>
      </c>
      <c r="F718">
        <v>0</v>
      </c>
      <c r="G718">
        <v>11847.42</v>
      </c>
      <c r="H718">
        <v>11847.42</v>
      </c>
      <c r="I718">
        <v>2016</v>
      </c>
      <c r="K718" t="s">
        <v>14</v>
      </c>
    </row>
    <row r="719" spans="1:11" x14ac:dyDescent="0.2">
      <c r="A719" t="s">
        <v>1712</v>
      </c>
      <c r="B719" t="s">
        <v>947</v>
      </c>
      <c r="C719">
        <v>0</v>
      </c>
      <c r="D719">
        <v>0</v>
      </c>
      <c r="E719">
        <v>480</v>
      </c>
      <c r="F719">
        <v>0</v>
      </c>
      <c r="G719">
        <v>480</v>
      </c>
      <c r="H719">
        <v>480</v>
      </c>
      <c r="I719">
        <v>2016</v>
      </c>
      <c r="K719" t="s">
        <v>14</v>
      </c>
    </row>
    <row r="720" spans="1:11" x14ac:dyDescent="0.2">
      <c r="A720" t="s">
        <v>1418</v>
      </c>
      <c r="B720" t="s">
        <v>947</v>
      </c>
      <c r="C720">
        <v>0</v>
      </c>
      <c r="D720">
        <v>0</v>
      </c>
      <c r="E720">
        <v>2172.08</v>
      </c>
      <c r="F720">
        <v>0</v>
      </c>
      <c r="G720">
        <v>2172.08</v>
      </c>
      <c r="H720">
        <v>2172.08</v>
      </c>
      <c r="I720">
        <v>2016</v>
      </c>
      <c r="K720" t="s">
        <v>14</v>
      </c>
    </row>
    <row r="721" spans="1:11" x14ac:dyDescent="0.2">
      <c r="A721" t="s">
        <v>1539</v>
      </c>
      <c r="B721" t="s">
        <v>947</v>
      </c>
      <c r="C721">
        <v>0</v>
      </c>
      <c r="D721">
        <v>0</v>
      </c>
      <c r="E721">
        <v>1440.01</v>
      </c>
      <c r="F721">
        <v>0</v>
      </c>
      <c r="G721">
        <v>1440.01</v>
      </c>
      <c r="H721">
        <v>1440.01</v>
      </c>
      <c r="I721">
        <v>2016</v>
      </c>
      <c r="K721" t="s">
        <v>14</v>
      </c>
    </row>
    <row r="722" spans="1:11" x14ac:dyDescent="0.2">
      <c r="A722" t="s">
        <v>154</v>
      </c>
      <c r="B722" t="s">
        <v>30</v>
      </c>
      <c r="C722">
        <v>77582</v>
      </c>
      <c r="D722">
        <v>0</v>
      </c>
      <c r="E722">
        <v>31476.57</v>
      </c>
      <c r="F722">
        <v>24345.24</v>
      </c>
      <c r="G722">
        <v>109058.57</v>
      </c>
      <c r="H722">
        <v>133403.81</v>
      </c>
      <c r="I722">
        <v>2016</v>
      </c>
      <c r="K722" t="s">
        <v>14</v>
      </c>
    </row>
    <row r="723" spans="1:11" x14ac:dyDescent="0.2">
      <c r="A723" t="s">
        <v>503</v>
      </c>
      <c r="B723" t="s">
        <v>30</v>
      </c>
      <c r="C723">
        <v>33781</v>
      </c>
      <c r="D723">
        <v>0</v>
      </c>
      <c r="E723">
        <v>26171.25</v>
      </c>
      <c r="F723">
        <v>5119.95</v>
      </c>
      <c r="G723">
        <v>59952.25</v>
      </c>
      <c r="H723">
        <v>65072.2</v>
      </c>
      <c r="I723">
        <v>2016</v>
      </c>
      <c r="K723" t="s">
        <v>14</v>
      </c>
    </row>
    <row r="724" spans="1:11" x14ac:dyDescent="0.2">
      <c r="A724" t="s">
        <v>1551</v>
      </c>
      <c r="B724" t="s">
        <v>273</v>
      </c>
      <c r="C724">
        <v>0</v>
      </c>
      <c r="D724">
        <v>0</v>
      </c>
      <c r="E724">
        <v>1229.6500000000001</v>
      </c>
      <c r="F724">
        <v>131.93</v>
      </c>
      <c r="G724">
        <v>1229.6500000000001</v>
      </c>
      <c r="H724">
        <v>1361.58</v>
      </c>
      <c r="I724">
        <v>2016</v>
      </c>
      <c r="K724" t="s">
        <v>14</v>
      </c>
    </row>
    <row r="725" spans="1:11" x14ac:dyDescent="0.2">
      <c r="A725" t="s">
        <v>357</v>
      </c>
      <c r="B725" t="s">
        <v>358</v>
      </c>
      <c r="C725">
        <v>42250.22</v>
      </c>
      <c r="D725">
        <v>16.07</v>
      </c>
      <c r="E725">
        <v>3783.04</v>
      </c>
      <c r="F725">
        <v>43873.440000000002</v>
      </c>
      <c r="G725">
        <v>46049.33</v>
      </c>
      <c r="H725">
        <v>89922.77</v>
      </c>
      <c r="I725">
        <v>2016</v>
      </c>
      <c r="K725" t="s">
        <v>14</v>
      </c>
    </row>
    <row r="726" spans="1:11" x14ac:dyDescent="0.2">
      <c r="A726" t="s">
        <v>1736</v>
      </c>
      <c r="B726" t="s">
        <v>947</v>
      </c>
      <c r="C726">
        <v>0</v>
      </c>
      <c r="D726">
        <v>0</v>
      </c>
      <c r="E726">
        <v>393.76</v>
      </c>
      <c r="F726">
        <v>0</v>
      </c>
      <c r="G726">
        <v>393.76</v>
      </c>
      <c r="H726">
        <v>393.76</v>
      </c>
      <c r="I726">
        <v>2016</v>
      </c>
      <c r="K726" t="s">
        <v>14</v>
      </c>
    </row>
    <row r="727" spans="1:11" x14ac:dyDescent="0.2">
      <c r="A727" t="s">
        <v>36</v>
      </c>
      <c r="B727" t="s">
        <v>30</v>
      </c>
      <c r="C727">
        <v>88801.4</v>
      </c>
      <c r="D727">
        <v>0</v>
      </c>
      <c r="E727">
        <v>42858.02</v>
      </c>
      <c r="F727">
        <v>50293.42</v>
      </c>
      <c r="G727">
        <v>131659.42000000001</v>
      </c>
      <c r="H727">
        <v>181952.84</v>
      </c>
      <c r="I727">
        <v>2016</v>
      </c>
      <c r="K727" t="s">
        <v>14</v>
      </c>
    </row>
    <row r="728" spans="1:11" x14ac:dyDescent="0.2">
      <c r="A728" t="s">
        <v>542</v>
      </c>
      <c r="B728" t="s">
        <v>386</v>
      </c>
      <c r="C728">
        <v>32430.71</v>
      </c>
      <c r="D728">
        <v>4063.14</v>
      </c>
      <c r="E728">
        <v>6752.81</v>
      </c>
      <c r="F728">
        <v>15349.15</v>
      </c>
      <c r="G728">
        <v>43246.66</v>
      </c>
      <c r="H728">
        <v>58595.81</v>
      </c>
      <c r="I728">
        <v>2016</v>
      </c>
      <c r="K728" t="s">
        <v>14</v>
      </c>
    </row>
    <row r="729" spans="1:11" x14ac:dyDescent="0.2">
      <c r="A729" t="s">
        <v>1698</v>
      </c>
      <c r="B729" t="s">
        <v>947</v>
      </c>
      <c r="C729">
        <v>0</v>
      </c>
      <c r="D729">
        <v>0</v>
      </c>
      <c r="E729">
        <v>573.75</v>
      </c>
      <c r="F729">
        <v>0</v>
      </c>
      <c r="G729">
        <v>573.75</v>
      </c>
      <c r="H729">
        <v>573.75</v>
      </c>
      <c r="I729">
        <v>2016</v>
      </c>
      <c r="K729" t="s">
        <v>14</v>
      </c>
    </row>
    <row r="730" spans="1:11" x14ac:dyDescent="0.2">
      <c r="A730" t="s">
        <v>1548</v>
      </c>
      <c r="B730" t="s">
        <v>947</v>
      </c>
      <c r="C730">
        <v>0</v>
      </c>
      <c r="D730">
        <v>0</v>
      </c>
      <c r="E730">
        <v>1374</v>
      </c>
      <c r="F730">
        <v>0</v>
      </c>
      <c r="G730">
        <v>1374</v>
      </c>
      <c r="H730">
        <v>1374</v>
      </c>
      <c r="I730">
        <v>2016</v>
      </c>
      <c r="K730" t="s">
        <v>14</v>
      </c>
    </row>
    <row r="731" spans="1:11" x14ac:dyDescent="0.2">
      <c r="A731" t="s">
        <v>63</v>
      </c>
      <c r="B731" t="s">
        <v>28</v>
      </c>
      <c r="C731">
        <v>104950.14</v>
      </c>
      <c r="D731">
        <v>0</v>
      </c>
      <c r="E731">
        <v>14803.07</v>
      </c>
      <c r="F731">
        <v>42627.8</v>
      </c>
      <c r="G731">
        <v>119753.21</v>
      </c>
      <c r="H731">
        <v>162381.01</v>
      </c>
      <c r="I731">
        <v>2016</v>
      </c>
      <c r="K731" t="s">
        <v>14</v>
      </c>
    </row>
    <row r="732" spans="1:11" x14ac:dyDescent="0.2">
      <c r="A732" t="s">
        <v>1608</v>
      </c>
      <c r="B732" t="s">
        <v>947</v>
      </c>
      <c r="C732">
        <v>0</v>
      </c>
      <c r="D732">
        <v>0</v>
      </c>
      <c r="E732">
        <v>1071.1300000000001</v>
      </c>
      <c r="F732">
        <v>0</v>
      </c>
      <c r="G732">
        <v>1071.1300000000001</v>
      </c>
      <c r="H732">
        <v>1071.1300000000001</v>
      </c>
      <c r="I732">
        <v>2016</v>
      </c>
      <c r="K732" t="s">
        <v>14</v>
      </c>
    </row>
    <row r="733" spans="1:11" x14ac:dyDescent="0.2">
      <c r="A733" t="s">
        <v>181</v>
      </c>
      <c r="B733" t="s">
        <v>30</v>
      </c>
      <c r="C733">
        <v>75916</v>
      </c>
      <c r="D733">
        <v>0</v>
      </c>
      <c r="E733">
        <v>13642.91</v>
      </c>
      <c r="F733">
        <v>39105.129999999997</v>
      </c>
      <c r="G733">
        <v>89558.91</v>
      </c>
      <c r="H733">
        <v>128664.04</v>
      </c>
      <c r="I733">
        <v>2016</v>
      </c>
      <c r="K733" t="s">
        <v>14</v>
      </c>
    </row>
    <row r="734" spans="1:11" x14ac:dyDescent="0.2">
      <c r="A734" t="s">
        <v>1576</v>
      </c>
      <c r="B734" t="s">
        <v>273</v>
      </c>
      <c r="C734">
        <v>0</v>
      </c>
      <c r="D734">
        <v>0</v>
      </c>
      <c r="E734">
        <v>1262.4000000000001</v>
      </c>
      <c r="F734">
        <v>0</v>
      </c>
      <c r="G734">
        <v>1262.4000000000001</v>
      </c>
      <c r="H734">
        <v>1262.4000000000001</v>
      </c>
      <c r="I734">
        <v>2016</v>
      </c>
      <c r="K734" t="s">
        <v>14</v>
      </c>
    </row>
    <row r="735" spans="1:11" x14ac:dyDescent="0.2">
      <c r="A735" t="s">
        <v>495</v>
      </c>
      <c r="B735" t="s">
        <v>496</v>
      </c>
      <c r="C735">
        <v>36563.03</v>
      </c>
      <c r="D735">
        <v>0</v>
      </c>
      <c r="E735">
        <v>10416.81</v>
      </c>
      <c r="F735">
        <v>19713.29</v>
      </c>
      <c r="G735">
        <v>46979.839999999997</v>
      </c>
      <c r="H735">
        <v>66693.13</v>
      </c>
      <c r="I735">
        <v>2016</v>
      </c>
      <c r="K735" t="s">
        <v>14</v>
      </c>
    </row>
    <row r="736" spans="1:11" x14ac:dyDescent="0.2">
      <c r="A736" t="s">
        <v>845</v>
      </c>
      <c r="B736" t="s">
        <v>273</v>
      </c>
      <c r="C736">
        <v>0</v>
      </c>
      <c r="D736">
        <v>0</v>
      </c>
      <c r="E736">
        <v>19261</v>
      </c>
      <c r="F736">
        <v>807.5</v>
      </c>
      <c r="G736">
        <v>19261</v>
      </c>
      <c r="H736">
        <v>20068.5</v>
      </c>
      <c r="I736">
        <v>2016</v>
      </c>
      <c r="K736" t="s">
        <v>14</v>
      </c>
    </row>
    <row r="737" spans="1:11" x14ac:dyDescent="0.2">
      <c r="A737" t="s">
        <v>202</v>
      </c>
      <c r="B737" t="s">
        <v>203</v>
      </c>
      <c r="C737">
        <v>22067.66</v>
      </c>
      <c r="D737">
        <v>0</v>
      </c>
      <c r="E737">
        <v>62202.2</v>
      </c>
      <c r="F737">
        <v>38516.129999999997</v>
      </c>
      <c r="G737">
        <v>84269.86</v>
      </c>
      <c r="H737">
        <v>122785.99</v>
      </c>
      <c r="I737">
        <v>2016</v>
      </c>
      <c r="K737" t="s">
        <v>14</v>
      </c>
    </row>
    <row r="738" spans="1:11" x14ac:dyDescent="0.2">
      <c r="A738" t="s">
        <v>248</v>
      </c>
      <c r="B738" t="s">
        <v>30</v>
      </c>
      <c r="C738">
        <v>76074.600000000006</v>
      </c>
      <c r="D738">
        <v>0</v>
      </c>
      <c r="E738">
        <v>16159.07</v>
      </c>
      <c r="F738">
        <v>21275.45</v>
      </c>
      <c r="G738">
        <v>92233.67</v>
      </c>
      <c r="H738">
        <v>113509.12</v>
      </c>
      <c r="I738">
        <v>2016</v>
      </c>
      <c r="K738" t="s">
        <v>14</v>
      </c>
    </row>
    <row r="739" spans="1:11" x14ac:dyDescent="0.2">
      <c r="A739" t="s">
        <v>1275</v>
      </c>
      <c r="B739" t="s">
        <v>273</v>
      </c>
      <c r="C739">
        <v>0</v>
      </c>
      <c r="D739">
        <v>0</v>
      </c>
      <c r="E739">
        <v>3682.26</v>
      </c>
      <c r="F739">
        <v>0</v>
      </c>
      <c r="G739">
        <v>3682.26</v>
      </c>
      <c r="H739">
        <v>3682.26</v>
      </c>
      <c r="I739">
        <v>2016</v>
      </c>
      <c r="K739" t="s">
        <v>14</v>
      </c>
    </row>
    <row r="740" spans="1:11" x14ac:dyDescent="0.2">
      <c r="A740" t="s">
        <v>1011</v>
      </c>
      <c r="B740" t="s">
        <v>273</v>
      </c>
      <c r="C740">
        <v>0</v>
      </c>
      <c r="D740">
        <v>0</v>
      </c>
      <c r="E740">
        <v>9348</v>
      </c>
      <c r="F740">
        <v>1003.04</v>
      </c>
      <c r="G740">
        <v>9348</v>
      </c>
      <c r="H740">
        <v>10351.040000000001</v>
      </c>
      <c r="I740">
        <v>2016</v>
      </c>
      <c r="K740" t="s">
        <v>14</v>
      </c>
    </row>
    <row r="741" spans="1:11" x14ac:dyDescent="0.2">
      <c r="A741" t="s">
        <v>499</v>
      </c>
      <c r="B741" t="s">
        <v>500</v>
      </c>
      <c r="C741">
        <v>55574.07</v>
      </c>
      <c r="D741">
        <v>0</v>
      </c>
      <c r="E741">
        <v>1941.42</v>
      </c>
      <c r="F741">
        <v>8434.2199999999993</v>
      </c>
      <c r="G741">
        <v>57515.49</v>
      </c>
      <c r="H741">
        <v>65949.710000000006</v>
      </c>
      <c r="I741">
        <v>2016</v>
      </c>
      <c r="K741" t="s">
        <v>14</v>
      </c>
    </row>
    <row r="742" spans="1:11" x14ac:dyDescent="0.2">
      <c r="A742" t="s">
        <v>589</v>
      </c>
      <c r="B742" t="s">
        <v>439</v>
      </c>
      <c r="C742">
        <v>21017.52</v>
      </c>
      <c r="D742">
        <v>0</v>
      </c>
      <c r="E742">
        <v>1208.8800000000001</v>
      </c>
      <c r="F742">
        <v>26710.35</v>
      </c>
      <c r="G742">
        <v>22226.400000000001</v>
      </c>
      <c r="H742">
        <v>48936.75</v>
      </c>
      <c r="I742">
        <v>2016</v>
      </c>
      <c r="K742" t="s">
        <v>14</v>
      </c>
    </row>
    <row r="743" spans="1:11" x14ac:dyDescent="0.2">
      <c r="A743" t="s">
        <v>1113</v>
      </c>
      <c r="B743" t="s">
        <v>273</v>
      </c>
      <c r="C743">
        <v>0</v>
      </c>
      <c r="D743">
        <v>0</v>
      </c>
      <c r="E743">
        <v>6584</v>
      </c>
      <c r="F743">
        <v>0</v>
      </c>
      <c r="G743">
        <v>6584</v>
      </c>
      <c r="H743">
        <v>6584</v>
      </c>
      <c r="I743">
        <v>2016</v>
      </c>
      <c r="K743" t="s">
        <v>14</v>
      </c>
    </row>
    <row r="744" spans="1:11" x14ac:dyDescent="0.2">
      <c r="A744" t="s">
        <v>397</v>
      </c>
      <c r="B744" t="s">
        <v>233</v>
      </c>
      <c r="C744">
        <v>52408.639999999999</v>
      </c>
      <c r="D744">
        <v>0</v>
      </c>
      <c r="E744">
        <v>3908.46</v>
      </c>
      <c r="F744">
        <v>27516.21</v>
      </c>
      <c r="G744">
        <v>56317.1</v>
      </c>
      <c r="H744">
        <v>83833.31</v>
      </c>
      <c r="I744">
        <v>2016</v>
      </c>
      <c r="K744" t="s">
        <v>14</v>
      </c>
    </row>
    <row r="745" spans="1:11" x14ac:dyDescent="0.2">
      <c r="A745" t="s">
        <v>120</v>
      </c>
      <c r="B745" t="s">
        <v>30</v>
      </c>
      <c r="C745">
        <v>95067</v>
      </c>
      <c r="D745">
        <v>0</v>
      </c>
      <c r="E745">
        <v>27156.87</v>
      </c>
      <c r="F745">
        <v>24745.55</v>
      </c>
      <c r="G745">
        <v>122223.87</v>
      </c>
      <c r="H745">
        <v>146969.42000000001</v>
      </c>
      <c r="I745">
        <v>2016</v>
      </c>
      <c r="K745" t="s">
        <v>14</v>
      </c>
    </row>
    <row r="746" spans="1:11" x14ac:dyDescent="0.2">
      <c r="A746" t="s">
        <v>1238</v>
      </c>
      <c r="B746" t="s">
        <v>947</v>
      </c>
      <c r="C746">
        <v>0</v>
      </c>
      <c r="D746">
        <v>0</v>
      </c>
      <c r="E746">
        <v>4277.6499999999996</v>
      </c>
      <c r="F746">
        <v>0</v>
      </c>
      <c r="G746">
        <v>4277.6499999999996</v>
      </c>
      <c r="H746">
        <v>4277.6499999999996</v>
      </c>
      <c r="I746">
        <v>2016</v>
      </c>
      <c r="K746" t="s">
        <v>14</v>
      </c>
    </row>
    <row r="747" spans="1:11" x14ac:dyDescent="0.2">
      <c r="A747" t="s">
        <v>591</v>
      </c>
      <c r="B747" t="s">
        <v>273</v>
      </c>
      <c r="C747">
        <v>0</v>
      </c>
      <c r="D747">
        <v>0</v>
      </c>
      <c r="E747">
        <v>35712</v>
      </c>
      <c r="F747">
        <v>12435.89</v>
      </c>
      <c r="G747">
        <v>35712</v>
      </c>
      <c r="H747">
        <v>48147.89</v>
      </c>
      <c r="I747">
        <v>2016</v>
      </c>
      <c r="K747" t="s">
        <v>14</v>
      </c>
    </row>
    <row r="748" spans="1:11" x14ac:dyDescent="0.2">
      <c r="A748" t="s">
        <v>411</v>
      </c>
      <c r="B748" t="s">
        <v>322</v>
      </c>
      <c r="C748">
        <v>46584.81</v>
      </c>
      <c r="D748">
        <v>0</v>
      </c>
      <c r="E748">
        <v>1677.06</v>
      </c>
      <c r="F748">
        <v>33895.83</v>
      </c>
      <c r="G748">
        <v>48261.87</v>
      </c>
      <c r="H748">
        <v>82157.7</v>
      </c>
      <c r="I748">
        <v>2016</v>
      </c>
      <c r="K748" t="s">
        <v>14</v>
      </c>
    </row>
    <row r="749" spans="1:11" x14ac:dyDescent="0.2">
      <c r="A749" t="s">
        <v>1211</v>
      </c>
      <c r="B749" t="s">
        <v>273</v>
      </c>
      <c r="C749">
        <v>0</v>
      </c>
      <c r="D749">
        <v>0</v>
      </c>
      <c r="E749">
        <v>4758</v>
      </c>
      <c r="F749">
        <v>0</v>
      </c>
      <c r="G749">
        <v>4758</v>
      </c>
      <c r="H749">
        <v>4758</v>
      </c>
      <c r="I749">
        <v>2016</v>
      </c>
      <c r="K749" t="s">
        <v>14</v>
      </c>
    </row>
    <row r="750" spans="1:11" x14ac:dyDescent="0.2">
      <c r="A750" t="s">
        <v>236</v>
      </c>
      <c r="B750" t="s">
        <v>237</v>
      </c>
      <c r="C750">
        <v>59996.32</v>
      </c>
      <c r="D750">
        <v>8266.2900000000009</v>
      </c>
      <c r="E750">
        <v>5223.6400000000003</v>
      </c>
      <c r="F750">
        <v>44025.5</v>
      </c>
      <c r="G750">
        <v>73486.25</v>
      </c>
      <c r="H750">
        <v>117511.75</v>
      </c>
      <c r="I750">
        <v>2016</v>
      </c>
      <c r="K750" t="s">
        <v>14</v>
      </c>
    </row>
    <row r="751" spans="1:11" x14ac:dyDescent="0.2">
      <c r="A751" t="s">
        <v>932</v>
      </c>
      <c r="B751" t="s">
        <v>273</v>
      </c>
      <c r="C751">
        <v>0</v>
      </c>
      <c r="D751">
        <v>0</v>
      </c>
      <c r="E751">
        <v>14089.2</v>
      </c>
      <c r="F751">
        <v>0</v>
      </c>
      <c r="G751">
        <v>14089.2</v>
      </c>
      <c r="H751">
        <v>14089.2</v>
      </c>
      <c r="I751">
        <v>2016</v>
      </c>
      <c r="K751" t="s">
        <v>14</v>
      </c>
    </row>
    <row r="752" spans="1:11" x14ac:dyDescent="0.2">
      <c r="A752" t="s">
        <v>287</v>
      </c>
      <c r="B752" t="s">
        <v>30</v>
      </c>
      <c r="C752">
        <v>58205.9</v>
      </c>
      <c r="D752">
        <v>0</v>
      </c>
      <c r="E752">
        <v>6281.1</v>
      </c>
      <c r="F752">
        <v>38988.93</v>
      </c>
      <c r="G752">
        <v>64487</v>
      </c>
      <c r="H752">
        <v>103475.93</v>
      </c>
      <c r="I752">
        <v>2016</v>
      </c>
      <c r="K752" t="s">
        <v>14</v>
      </c>
    </row>
    <row r="753" spans="1:11" x14ac:dyDescent="0.2">
      <c r="A753" t="s">
        <v>726</v>
      </c>
      <c r="B753" t="s">
        <v>273</v>
      </c>
      <c r="C753">
        <v>0</v>
      </c>
      <c r="D753">
        <v>0</v>
      </c>
      <c r="E753">
        <v>26935.75</v>
      </c>
      <c r="F753">
        <v>3134.51</v>
      </c>
      <c r="G753">
        <v>26935.75</v>
      </c>
      <c r="H753">
        <v>30070.26</v>
      </c>
      <c r="I753">
        <v>2016</v>
      </c>
      <c r="K753" t="s">
        <v>14</v>
      </c>
    </row>
    <row r="754" spans="1:11" x14ac:dyDescent="0.2">
      <c r="A754" t="s">
        <v>78</v>
      </c>
      <c r="B754" t="s">
        <v>30</v>
      </c>
      <c r="C754">
        <v>91054.2</v>
      </c>
      <c r="D754">
        <v>0</v>
      </c>
      <c r="E754">
        <v>23927.29</v>
      </c>
      <c r="F754">
        <v>42091.51</v>
      </c>
      <c r="G754">
        <v>114981.49</v>
      </c>
      <c r="H754">
        <v>157073</v>
      </c>
      <c r="I754">
        <v>2016</v>
      </c>
      <c r="K754" t="s">
        <v>14</v>
      </c>
    </row>
    <row r="755" spans="1:11" x14ac:dyDescent="0.2">
      <c r="A755" t="s">
        <v>551</v>
      </c>
      <c r="B755" t="s">
        <v>322</v>
      </c>
      <c r="C755">
        <v>44730.83</v>
      </c>
      <c r="D755">
        <v>0</v>
      </c>
      <c r="E755">
        <v>1464.09</v>
      </c>
      <c r="F755">
        <v>10245.530000000001</v>
      </c>
      <c r="G755">
        <v>46194.92</v>
      </c>
      <c r="H755">
        <v>56440.45</v>
      </c>
      <c r="I755">
        <v>2016</v>
      </c>
      <c r="K755" t="s">
        <v>14</v>
      </c>
    </row>
    <row r="756" spans="1:11" x14ac:dyDescent="0.2">
      <c r="A756" t="s">
        <v>858</v>
      </c>
      <c r="B756" t="s">
        <v>674</v>
      </c>
      <c r="C756">
        <v>0</v>
      </c>
      <c r="D756">
        <v>343.7</v>
      </c>
      <c r="E756">
        <v>18492.740000000002</v>
      </c>
      <c r="F756">
        <v>103</v>
      </c>
      <c r="G756">
        <v>18836.439999999999</v>
      </c>
      <c r="H756">
        <v>18939.439999999999</v>
      </c>
      <c r="I756">
        <v>2016</v>
      </c>
      <c r="K756" t="s">
        <v>14</v>
      </c>
    </row>
    <row r="757" spans="1:11" x14ac:dyDescent="0.2">
      <c r="A757" t="s">
        <v>1801</v>
      </c>
      <c r="B757" t="s">
        <v>947</v>
      </c>
      <c r="C757">
        <v>0</v>
      </c>
      <c r="D757">
        <v>0</v>
      </c>
      <c r="E757">
        <v>210.38</v>
      </c>
      <c r="F757">
        <v>0</v>
      </c>
      <c r="G757">
        <v>210.38</v>
      </c>
      <c r="H757">
        <v>210.38</v>
      </c>
      <c r="I757">
        <v>2016</v>
      </c>
      <c r="K757" t="s">
        <v>14</v>
      </c>
    </row>
    <row r="758" spans="1:11" x14ac:dyDescent="0.2">
      <c r="A758" t="s">
        <v>1263</v>
      </c>
      <c r="B758" t="s">
        <v>987</v>
      </c>
      <c r="C758">
        <v>0</v>
      </c>
      <c r="D758">
        <v>0</v>
      </c>
      <c r="E758">
        <v>3870</v>
      </c>
      <c r="F758">
        <v>0</v>
      </c>
      <c r="G758">
        <v>3870</v>
      </c>
      <c r="H758">
        <v>3870</v>
      </c>
      <c r="I758">
        <v>2016</v>
      </c>
      <c r="K758" t="s">
        <v>14</v>
      </c>
    </row>
    <row r="759" spans="1:11" x14ac:dyDescent="0.2">
      <c r="A759" t="s">
        <v>196</v>
      </c>
      <c r="B759" t="s">
        <v>30</v>
      </c>
      <c r="C759">
        <v>74244</v>
      </c>
      <c r="D759">
        <v>0</v>
      </c>
      <c r="E759">
        <v>21720.52</v>
      </c>
      <c r="F759">
        <v>30685.37</v>
      </c>
      <c r="G759">
        <v>95964.52</v>
      </c>
      <c r="H759">
        <v>126649.89</v>
      </c>
      <c r="I759">
        <v>2016</v>
      </c>
      <c r="K759" t="s">
        <v>14</v>
      </c>
    </row>
    <row r="760" spans="1:11" x14ac:dyDescent="0.2">
      <c r="A760" t="s">
        <v>579</v>
      </c>
      <c r="B760" t="s">
        <v>410</v>
      </c>
      <c r="C760">
        <v>38816.19</v>
      </c>
      <c r="D760">
        <v>438.8</v>
      </c>
      <c r="E760">
        <v>1853</v>
      </c>
      <c r="F760">
        <v>9877.02</v>
      </c>
      <c r="G760">
        <v>41107.99</v>
      </c>
      <c r="H760">
        <v>50985.01</v>
      </c>
      <c r="I760">
        <v>2016</v>
      </c>
      <c r="K760" t="s">
        <v>14</v>
      </c>
    </row>
    <row r="761" spans="1:11" x14ac:dyDescent="0.2">
      <c r="A761" t="s">
        <v>1828</v>
      </c>
      <c r="B761" t="s">
        <v>947</v>
      </c>
      <c r="C761">
        <v>0</v>
      </c>
      <c r="D761">
        <v>0</v>
      </c>
      <c r="E761">
        <v>123</v>
      </c>
      <c r="F761">
        <v>0</v>
      </c>
      <c r="G761">
        <v>123</v>
      </c>
      <c r="H761">
        <v>123</v>
      </c>
      <c r="I761">
        <v>2016</v>
      </c>
      <c r="K761" t="s">
        <v>14</v>
      </c>
    </row>
    <row r="762" spans="1:11" x14ac:dyDescent="0.2">
      <c r="A762" t="s">
        <v>1042</v>
      </c>
      <c r="B762" t="s">
        <v>947</v>
      </c>
      <c r="C762">
        <v>0</v>
      </c>
      <c r="D762">
        <v>38.26</v>
      </c>
      <c r="E762">
        <v>9088.4699999999993</v>
      </c>
      <c r="F762">
        <v>0</v>
      </c>
      <c r="G762">
        <v>9126.73</v>
      </c>
      <c r="H762">
        <v>9126.73</v>
      </c>
      <c r="I762">
        <v>2016</v>
      </c>
      <c r="K762" t="s">
        <v>14</v>
      </c>
    </row>
    <row r="763" spans="1:11" x14ac:dyDescent="0.2">
      <c r="A763" t="s">
        <v>1162</v>
      </c>
      <c r="B763" t="s">
        <v>947</v>
      </c>
      <c r="C763">
        <v>0</v>
      </c>
      <c r="D763">
        <v>0</v>
      </c>
      <c r="E763">
        <v>5390.26</v>
      </c>
      <c r="F763">
        <v>0</v>
      </c>
      <c r="G763">
        <v>5390.26</v>
      </c>
      <c r="H763">
        <v>5390.26</v>
      </c>
      <c r="I763">
        <v>2016</v>
      </c>
      <c r="K763" t="s">
        <v>14</v>
      </c>
    </row>
    <row r="764" spans="1:11" x14ac:dyDescent="0.2">
      <c r="A764" t="s">
        <v>965</v>
      </c>
      <c r="B764" t="s">
        <v>273</v>
      </c>
      <c r="C764">
        <v>0</v>
      </c>
      <c r="D764">
        <v>0</v>
      </c>
      <c r="E764">
        <v>10797.52</v>
      </c>
      <c r="F764">
        <v>1616.41</v>
      </c>
      <c r="G764">
        <v>10797.52</v>
      </c>
      <c r="H764">
        <v>12413.93</v>
      </c>
      <c r="I764">
        <v>2016</v>
      </c>
      <c r="K764" t="s">
        <v>14</v>
      </c>
    </row>
    <row r="765" spans="1:11" x14ac:dyDescent="0.2">
      <c r="A765" t="s">
        <v>969</v>
      </c>
      <c r="B765" t="s">
        <v>880</v>
      </c>
      <c r="C765">
        <v>9532.66</v>
      </c>
      <c r="D765">
        <v>0</v>
      </c>
      <c r="E765">
        <v>1153.45</v>
      </c>
      <c r="F765">
        <v>1469.54</v>
      </c>
      <c r="G765">
        <v>10686.11</v>
      </c>
      <c r="H765">
        <v>12155.65</v>
      </c>
      <c r="I765">
        <v>2016</v>
      </c>
      <c r="K765" t="s">
        <v>14</v>
      </c>
    </row>
    <row r="766" spans="1:11" x14ac:dyDescent="0.2">
      <c r="A766" t="s">
        <v>739</v>
      </c>
      <c r="B766" t="s">
        <v>273</v>
      </c>
      <c r="C766">
        <v>0</v>
      </c>
      <c r="D766">
        <v>0</v>
      </c>
      <c r="E766">
        <v>28915.599999999999</v>
      </c>
      <c r="F766">
        <v>0</v>
      </c>
      <c r="G766">
        <v>28915.599999999999</v>
      </c>
      <c r="H766">
        <v>28915.599999999999</v>
      </c>
      <c r="I766">
        <v>2016</v>
      </c>
      <c r="K766" t="s">
        <v>14</v>
      </c>
    </row>
    <row r="767" spans="1:11" x14ac:dyDescent="0.2">
      <c r="A767" t="s">
        <v>299</v>
      </c>
      <c r="B767" t="s">
        <v>300</v>
      </c>
      <c r="C767">
        <v>59699.040000000001</v>
      </c>
      <c r="D767">
        <v>2382.1</v>
      </c>
      <c r="E767">
        <v>2914.88</v>
      </c>
      <c r="F767">
        <v>36506.959999999999</v>
      </c>
      <c r="G767">
        <v>64996.02</v>
      </c>
      <c r="H767">
        <v>101502.98</v>
      </c>
      <c r="I767">
        <v>2016</v>
      </c>
      <c r="K767" t="s">
        <v>14</v>
      </c>
    </row>
    <row r="768" spans="1:11" x14ac:dyDescent="0.2">
      <c r="A768" t="s">
        <v>859</v>
      </c>
      <c r="B768" t="s">
        <v>273</v>
      </c>
      <c r="C768">
        <v>0</v>
      </c>
      <c r="D768">
        <v>0</v>
      </c>
      <c r="E768">
        <v>18886.580000000002</v>
      </c>
      <c r="F768">
        <v>0</v>
      </c>
      <c r="G768">
        <v>18886.580000000002</v>
      </c>
      <c r="H768">
        <v>18886.580000000002</v>
      </c>
      <c r="I768">
        <v>2016</v>
      </c>
      <c r="K768" t="s">
        <v>14</v>
      </c>
    </row>
    <row r="769" spans="1:11" x14ac:dyDescent="0.2">
      <c r="A769" t="s">
        <v>224</v>
      </c>
      <c r="B769" t="s">
        <v>30</v>
      </c>
      <c r="C769">
        <v>80492.66</v>
      </c>
      <c r="D769">
        <v>0</v>
      </c>
      <c r="E769">
        <v>24097.58</v>
      </c>
      <c r="F769">
        <v>14250.07</v>
      </c>
      <c r="G769">
        <v>104590.24</v>
      </c>
      <c r="H769">
        <v>118840.31</v>
      </c>
      <c r="I769">
        <v>2016</v>
      </c>
      <c r="K769" t="s">
        <v>14</v>
      </c>
    </row>
    <row r="770" spans="1:11" x14ac:dyDescent="0.2">
      <c r="A770" t="s">
        <v>1241</v>
      </c>
      <c r="B770" t="s">
        <v>674</v>
      </c>
      <c r="C770">
        <v>0</v>
      </c>
      <c r="D770">
        <v>0</v>
      </c>
      <c r="E770">
        <v>4187.6000000000004</v>
      </c>
      <c r="F770">
        <v>0</v>
      </c>
      <c r="G770">
        <v>4187.6000000000004</v>
      </c>
      <c r="H770">
        <v>4187.6000000000004</v>
      </c>
      <c r="I770">
        <v>2016</v>
      </c>
      <c r="K770" t="s">
        <v>14</v>
      </c>
    </row>
    <row r="771" spans="1:11" x14ac:dyDescent="0.2">
      <c r="A771" t="s">
        <v>1133</v>
      </c>
      <c r="B771" t="s">
        <v>674</v>
      </c>
      <c r="C771">
        <v>0</v>
      </c>
      <c r="D771">
        <v>0</v>
      </c>
      <c r="E771">
        <v>6142.48</v>
      </c>
      <c r="F771">
        <v>0</v>
      </c>
      <c r="G771">
        <v>6142.48</v>
      </c>
      <c r="H771">
        <v>6142.48</v>
      </c>
      <c r="I771">
        <v>2016</v>
      </c>
      <c r="K771" t="s">
        <v>14</v>
      </c>
    </row>
    <row r="772" spans="1:11" x14ac:dyDescent="0.2">
      <c r="A772" t="s">
        <v>242</v>
      </c>
      <c r="B772" t="s">
        <v>30</v>
      </c>
      <c r="C772">
        <v>48758.400000000001</v>
      </c>
      <c r="D772">
        <v>0</v>
      </c>
      <c r="E772">
        <v>25037.1</v>
      </c>
      <c r="F772">
        <v>41972.7</v>
      </c>
      <c r="G772">
        <v>73795.5</v>
      </c>
      <c r="H772">
        <v>115768.2</v>
      </c>
      <c r="I772">
        <v>2016</v>
      </c>
      <c r="K772" t="s">
        <v>14</v>
      </c>
    </row>
    <row r="773" spans="1:11" x14ac:dyDescent="0.2">
      <c r="A773" t="s">
        <v>1203</v>
      </c>
      <c r="B773" t="s">
        <v>748</v>
      </c>
      <c r="C773">
        <v>4256.41</v>
      </c>
      <c r="D773">
        <v>0</v>
      </c>
      <c r="E773">
        <v>593.16</v>
      </c>
      <c r="F773">
        <v>0</v>
      </c>
      <c r="G773">
        <v>4849.57</v>
      </c>
      <c r="H773">
        <v>4849.57</v>
      </c>
      <c r="I773">
        <v>2016</v>
      </c>
      <c r="K773" t="s">
        <v>14</v>
      </c>
    </row>
    <row r="774" spans="1:11" x14ac:dyDescent="0.2">
      <c r="A774" t="s">
        <v>1824</v>
      </c>
      <c r="B774" t="s">
        <v>947</v>
      </c>
      <c r="C774">
        <v>0</v>
      </c>
      <c r="D774">
        <v>0</v>
      </c>
      <c r="E774">
        <v>128.13</v>
      </c>
      <c r="F774">
        <v>0</v>
      </c>
      <c r="G774">
        <v>128.13</v>
      </c>
      <c r="H774">
        <v>128.13</v>
      </c>
      <c r="I774">
        <v>2016</v>
      </c>
      <c r="K774" t="s">
        <v>14</v>
      </c>
    </row>
    <row r="775" spans="1:11" x14ac:dyDescent="0.2">
      <c r="A775" t="s">
        <v>568</v>
      </c>
      <c r="B775" t="s">
        <v>273</v>
      </c>
      <c r="C775">
        <v>0</v>
      </c>
      <c r="D775">
        <v>0</v>
      </c>
      <c r="E775">
        <v>39099.919999999998</v>
      </c>
      <c r="F775">
        <v>13605.26</v>
      </c>
      <c r="G775">
        <v>39099.919999999998</v>
      </c>
      <c r="H775">
        <v>52705.18</v>
      </c>
      <c r="I775">
        <v>2016</v>
      </c>
      <c r="K775" t="s">
        <v>14</v>
      </c>
    </row>
    <row r="776" spans="1:11" x14ac:dyDescent="0.2">
      <c r="A776" t="s">
        <v>1041</v>
      </c>
      <c r="B776" t="s">
        <v>273</v>
      </c>
      <c r="C776">
        <v>0</v>
      </c>
      <c r="D776">
        <v>0</v>
      </c>
      <c r="E776">
        <v>9211</v>
      </c>
      <c r="F776">
        <v>0</v>
      </c>
      <c r="G776">
        <v>9211</v>
      </c>
      <c r="H776">
        <v>9211</v>
      </c>
      <c r="I776">
        <v>2016</v>
      </c>
      <c r="K776" t="s">
        <v>14</v>
      </c>
    </row>
    <row r="777" spans="1:11" x14ac:dyDescent="0.2">
      <c r="A777" t="s">
        <v>360</v>
      </c>
      <c r="B777" t="s">
        <v>361</v>
      </c>
      <c r="C777">
        <v>47916</v>
      </c>
      <c r="D777">
        <v>777.6</v>
      </c>
      <c r="E777">
        <v>2695.89</v>
      </c>
      <c r="F777">
        <v>38317.870000000003</v>
      </c>
      <c r="G777">
        <v>51389.49</v>
      </c>
      <c r="H777">
        <v>89707.36</v>
      </c>
      <c r="I777">
        <v>2016</v>
      </c>
      <c r="K777" t="s">
        <v>14</v>
      </c>
    </row>
    <row r="778" spans="1:11" x14ac:dyDescent="0.2">
      <c r="A778" t="s">
        <v>1325</v>
      </c>
      <c r="B778" t="s">
        <v>947</v>
      </c>
      <c r="C778">
        <v>0</v>
      </c>
      <c r="D778">
        <v>0</v>
      </c>
      <c r="E778">
        <v>3205.51</v>
      </c>
      <c r="F778">
        <v>0</v>
      </c>
      <c r="G778">
        <v>3205.51</v>
      </c>
      <c r="H778">
        <v>3205.51</v>
      </c>
      <c r="I778">
        <v>2016</v>
      </c>
      <c r="K778" t="s">
        <v>14</v>
      </c>
    </row>
    <row r="779" spans="1:11" x14ac:dyDescent="0.2">
      <c r="A779" t="s">
        <v>1771</v>
      </c>
      <c r="B779" t="s">
        <v>947</v>
      </c>
      <c r="C779">
        <v>0</v>
      </c>
      <c r="D779">
        <v>0</v>
      </c>
      <c r="E779">
        <v>280</v>
      </c>
      <c r="F779">
        <v>0</v>
      </c>
      <c r="G779">
        <v>280</v>
      </c>
      <c r="H779">
        <v>280</v>
      </c>
      <c r="I779">
        <v>2016</v>
      </c>
      <c r="K779" t="s">
        <v>14</v>
      </c>
    </row>
    <row r="780" spans="1:11" x14ac:dyDescent="0.2">
      <c r="A780" t="s">
        <v>823</v>
      </c>
      <c r="B780" t="s">
        <v>273</v>
      </c>
      <c r="C780">
        <v>0</v>
      </c>
      <c r="D780">
        <v>0</v>
      </c>
      <c r="E780">
        <v>19442.14</v>
      </c>
      <c r="F780">
        <v>2086.13</v>
      </c>
      <c r="G780">
        <v>19442.14</v>
      </c>
      <c r="H780">
        <v>21528.27</v>
      </c>
      <c r="I780">
        <v>2016</v>
      </c>
      <c r="K780" t="s">
        <v>14</v>
      </c>
    </row>
    <row r="781" spans="1:11" x14ac:dyDescent="0.2">
      <c r="A781" t="s">
        <v>1387</v>
      </c>
      <c r="B781" t="s">
        <v>947</v>
      </c>
      <c r="C781">
        <v>0</v>
      </c>
      <c r="D781">
        <v>0</v>
      </c>
      <c r="E781">
        <v>2514.4</v>
      </c>
      <c r="F781">
        <v>0</v>
      </c>
      <c r="G781">
        <v>2514.4</v>
      </c>
      <c r="H781">
        <v>2514.4</v>
      </c>
      <c r="I781">
        <v>2016</v>
      </c>
      <c r="K781" t="s">
        <v>14</v>
      </c>
    </row>
    <row r="782" spans="1:11" x14ac:dyDescent="0.2">
      <c r="A782" t="s">
        <v>1494</v>
      </c>
      <c r="B782" t="s">
        <v>273</v>
      </c>
      <c r="C782">
        <v>0</v>
      </c>
      <c r="D782">
        <v>0</v>
      </c>
      <c r="E782">
        <v>1536</v>
      </c>
      <c r="F782">
        <v>164.8</v>
      </c>
      <c r="G782">
        <v>1536</v>
      </c>
      <c r="H782">
        <v>1700.8</v>
      </c>
      <c r="I782">
        <v>2016</v>
      </c>
      <c r="K782" t="s">
        <v>14</v>
      </c>
    </row>
    <row r="783" spans="1:11" x14ac:dyDescent="0.2">
      <c r="A783" t="s">
        <v>941</v>
      </c>
      <c r="B783" t="s">
        <v>273</v>
      </c>
      <c r="C783">
        <v>0</v>
      </c>
      <c r="D783">
        <v>0</v>
      </c>
      <c r="E783">
        <v>13578</v>
      </c>
      <c r="F783">
        <v>0</v>
      </c>
      <c r="G783">
        <v>13578</v>
      </c>
      <c r="H783">
        <v>13578</v>
      </c>
      <c r="I783">
        <v>2016</v>
      </c>
      <c r="K783" t="s">
        <v>14</v>
      </c>
    </row>
    <row r="784" spans="1:11" x14ac:dyDescent="0.2">
      <c r="A784" t="s">
        <v>835</v>
      </c>
      <c r="B784" t="s">
        <v>273</v>
      </c>
      <c r="C784">
        <v>0</v>
      </c>
      <c r="D784">
        <v>0</v>
      </c>
      <c r="E784">
        <v>18663.55</v>
      </c>
      <c r="F784">
        <v>2119.0100000000002</v>
      </c>
      <c r="G784">
        <v>18663.55</v>
      </c>
      <c r="H784">
        <v>20782.560000000001</v>
      </c>
      <c r="I784">
        <v>2016</v>
      </c>
      <c r="K784" t="s">
        <v>14</v>
      </c>
    </row>
    <row r="785" spans="1:11" x14ac:dyDescent="0.2">
      <c r="A785" t="s">
        <v>1034</v>
      </c>
      <c r="B785" t="s">
        <v>273</v>
      </c>
      <c r="C785">
        <v>0</v>
      </c>
      <c r="D785">
        <v>0</v>
      </c>
      <c r="E785">
        <v>8961.6</v>
      </c>
      <c r="F785">
        <v>522.02</v>
      </c>
      <c r="G785">
        <v>8961.6</v>
      </c>
      <c r="H785">
        <v>9483.6200000000008</v>
      </c>
      <c r="I785">
        <v>2016</v>
      </c>
      <c r="K785" t="s">
        <v>14</v>
      </c>
    </row>
    <row r="786" spans="1:11" x14ac:dyDescent="0.2">
      <c r="A786" t="s">
        <v>648</v>
      </c>
      <c r="B786" t="s">
        <v>273</v>
      </c>
      <c r="C786">
        <v>0</v>
      </c>
      <c r="D786">
        <v>0</v>
      </c>
      <c r="E786">
        <v>39360.82</v>
      </c>
      <c r="F786">
        <v>0</v>
      </c>
      <c r="G786">
        <v>39360.82</v>
      </c>
      <c r="H786">
        <v>39360.82</v>
      </c>
      <c r="I786">
        <v>2016</v>
      </c>
      <c r="K786" t="s">
        <v>14</v>
      </c>
    </row>
    <row r="787" spans="1:11" x14ac:dyDescent="0.2">
      <c r="A787" t="s">
        <v>525</v>
      </c>
      <c r="B787" t="s">
        <v>30</v>
      </c>
      <c r="C787">
        <v>30699.200000000001</v>
      </c>
      <c r="D787">
        <v>0</v>
      </c>
      <c r="E787">
        <v>26233.200000000001</v>
      </c>
      <c r="F787">
        <v>3861.96</v>
      </c>
      <c r="G787">
        <v>56932.4</v>
      </c>
      <c r="H787">
        <v>60794.36</v>
      </c>
      <c r="I787">
        <v>2016</v>
      </c>
      <c r="K787" t="s">
        <v>14</v>
      </c>
    </row>
    <row r="788" spans="1:11" x14ac:dyDescent="0.2">
      <c r="A788" t="s">
        <v>247</v>
      </c>
      <c r="B788" t="s">
        <v>30</v>
      </c>
      <c r="C788">
        <v>59902.2</v>
      </c>
      <c r="D788">
        <v>0</v>
      </c>
      <c r="E788">
        <v>31432.15</v>
      </c>
      <c r="F788">
        <v>22182.15</v>
      </c>
      <c r="G788">
        <v>91334.35</v>
      </c>
      <c r="H788">
        <v>113516.5</v>
      </c>
      <c r="I788">
        <v>2016</v>
      </c>
      <c r="K788" t="s">
        <v>14</v>
      </c>
    </row>
    <row r="789" spans="1:11" x14ac:dyDescent="0.2">
      <c r="A789" t="s">
        <v>1843</v>
      </c>
      <c r="B789" t="s">
        <v>674</v>
      </c>
      <c r="C789">
        <v>0</v>
      </c>
      <c r="D789">
        <v>0</v>
      </c>
      <c r="E789">
        <v>72.2</v>
      </c>
      <c r="F789">
        <v>0</v>
      </c>
      <c r="G789">
        <v>72.2</v>
      </c>
      <c r="H789">
        <v>72.2</v>
      </c>
      <c r="I789">
        <v>2016</v>
      </c>
      <c r="K789" t="s">
        <v>14</v>
      </c>
    </row>
    <row r="790" spans="1:11" x14ac:dyDescent="0.2">
      <c r="A790" t="s">
        <v>1390</v>
      </c>
      <c r="B790" t="s">
        <v>273</v>
      </c>
      <c r="C790">
        <v>0</v>
      </c>
      <c r="D790">
        <v>0</v>
      </c>
      <c r="E790">
        <v>2488.23</v>
      </c>
      <c r="F790">
        <v>0</v>
      </c>
      <c r="G790">
        <v>2488.23</v>
      </c>
      <c r="H790">
        <v>2488.23</v>
      </c>
      <c r="I790">
        <v>2016</v>
      </c>
      <c r="K790" t="s">
        <v>14</v>
      </c>
    </row>
    <row r="791" spans="1:11" x14ac:dyDescent="0.2">
      <c r="A791" t="s">
        <v>318</v>
      </c>
      <c r="B791" t="s">
        <v>30</v>
      </c>
      <c r="C791">
        <v>50649.440000000002</v>
      </c>
      <c r="D791">
        <v>0</v>
      </c>
      <c r="E791">
        <v>4436.6400000000003</v>
      </c>
      <c r="F791">
        <v>43563.6</v>
      </c>
      <c r="G791">
        <v>55086.080000000002</v>
      </c>
      <c r="H791">
        <v>98649.68</v>
      </c>
      <c r="I791">
        <v>2016</v>
      </c>
      <c r="K791" t="s">
        <v>14</v>
      </c>
    </row>
    <row r="792" spans="1:11" x14ac:dyDescent="0.2">
      <c r="A792" t="s">
        <v>764</v>
      </c>
      <c r="B792" t="s">
        <v>273</v>
      </c>
      <c r="C792">
        <v>0</v>
      </c>
      <c r="D792">
        <v>0</v>
      </c>
      <c r="E792">
        <v>23982.12</v>
      </c>
      <c r="F792">
        <v>2680.65</v>
      </c>
      <c r="G792">
        <v>23982.12</v>
      </c>
      <c r="H792">
        <v>26662.77</v>
      </c>
      <c r="I792">
        <v>2016</v>
      </c>
      <c r="K792" t="s">
        <v>14</v>
      </c>
    </row>
    <row r="793" spans="1:11" x14ac:dyDescent="0.2">
      <c r="A793" t="s">
        <v>566</v>
      </c>
      <c r="B793" t="s">
        <v>273</v>
      </c>
      <c r="C793">
        <v>0</v>
      </c>
      <c r="D793">
        <v>0</v>
      </c>
      <c r="E793">
        <v>42700</v>
      </c>
      <c r="F793">
        <v>10221.86</v>
      </c>
      <c r="G793">
        <v>42700</v>
      </c>
      <c r="H793">
        <v>52921.86</v>
      </c>
      <c r="I793">
        <v>2016</v>
      </c>
      <c r="K793" t="s">
        <v>14</v>
      </c>
    </row>
    <row r="794" spans="1:11" x14ac:dyDescent="0.2">
      <c r="A794" t="s">
        <v>1410</v>
      </c>
      <c r="B794" t="s">
        <v>947</v>
      </c>
      <c r="C794">
        <v>0</v>
      </c>
      <c r="D794">
        <v>0</v>
      </c>
      <c r="E794">
        <v>2257.63</v>
      </c>
      <c r="F794">
        <v>0</v>
      </c>
      <c r="G794">
        <v>2257.63</v>
      </c>
      <c r="H794">
        <v>2257.63</v>
      </c>
      <c r="I794">
        <v>2016</v>
      </c>
      <c r="K794" t="s">
        <v>14</v>
      </c>
    </row>
    <row r="795" spans="1:11" x14ac:dyDescent="0.2">
      <c r="A795" t="s">
        <v>550</v>
      </c>
      <c r="B795" t="s">
        <v>358</v>
      </c>
      <c r="C795">
        <v>36497.29</v>
      </c>
      <c r="D795">
        <v>140.96</v>
      </c>
      <c r="E795">
        <v>3286.52</v>
      </c>
      <c r="F795">
        <v>16540.84</v>
      </c>
      <c r="G795">
        <v>39924.769999999997</v>
      </c>
      <c r="H795">
        <v>56465.61</v>
      </c>
      <c r="I795">
        <v>2016</v>
      </c>
      <c r="K795" t="s">
        <v>14</v>
      </c>
    </row>
    <row r="796" spans="1:11" x14ac:dyDescent="0.2">
      <c r="A796" t="s">
        <v>601</v>
      </c>
      <c r="B796" t="s">
        <v>602</v>
      </c>
      <c r="C796">
        <v>34495.47</v>
      </c>
      <c r="D796">
        <v>0</v>
      </c>
      <c r="E796">
        <v>3119.53</v>
      </c>
      <c r="F796">
        <v>8403.2999999999993</v>
      </c>
      <c r="G796">
        <v>37614.99</v>
      </c>
      <c r="H796">
        <v>46018.29</v>
      </c>
      <c r="I796">
        <v>2016</v>
      </c>
      <c r="K796" t="s">
        <v>14</v>
      </c>
    </row>
    <row r="797" spans="1:11" x14ac:dyDescent="0.2">
      <c r="A797" t="s">
        <v>23</v>
      </c>
      <c r="B797" t="s">
        <v>24</v>
      </c>
      <c r="C797">
        <v>138703.04000000001</v>
      </c>
      <c r="D797">
        <v>0</v>
      </c>
      <c r="E797">
        <v>8622.83</v>
      </c>
      <c r="F797">
        <v>45904.49</v>
      </c>
      <c r="G797">
        <v>147325.87</v>
      </c>
      <c r="H797">
        <v>193230.36</v>
      </c>
      <c r="I797">
        <v>2016</v>
      </c>
      <c r="K797" t="s">
        <v>14</v>
      </c>
    </row>
    <row r="798" spans="1:11" x14ac:dyDescent="0.2">
      <c r="A798" t="s">
        <v>839</v>
      </c>
      <c r="B798" t="s">
        <v>273</v>
      </c>
      <c r="C798">
        <v>0</v>
      </c>
      <c r="D798">
        <v>0</v>
      </c>
      <c r="E798">
        <v>18530.93</v>
      </c>
      <c r="F798">
        <v>2027.63</v>
      </c>
      <c r="G798">
        <v>18530.93</v>
      </c>
      <c r="H798">
        <v>20558.560000000001</v>
      </c>
      <c r="I798">
        <v>2016</v>
      </c>
      <c r="K798" t="s">
        <v>14</v>
      </c>
    </row>
    <row r="799" spans="1:11" x14ac:dyDescent="0.2">
      <c r="A799" t="s">
        <v>771</v>
      </c>
      <c r="B799" t="s">
        <v>273</v>
      </c>
      <c r="C799">
        <v>0</v>
      </c>
      <c r="D799">
        <v>0</v>
      </c>
      <c r="E799">
        <v>23581.25</v>
      </c>
      <c r="F799">
        <v>2657.85</v>
      </c>
      <c r="G799">
        <v>23581.25</v>
      </c>
      <c r="H799">
        <v>26239.1</v>
      </c>
      <c r="I799">
        <v>2016</v>
      </c>
      <c r="K799" t="s">
        <v>14</v>
      </c>
    </row>
    <row r="800" spans="1:11" x14ac:dyDescent="0.2">
      <c r="A800" t="s">
        <v>671</v>
      </c>
      <c r="B800" t="s">
        <v>273</v>
      </c>
      <c r="C800">
        <v>0</v>
      </c>
      <c r="D800">
        <v>0</v>
      </c>
      <c r="E800">
        <v>35744.879999999997</v>
      </c>
      <c r="F800">
        <v>0</v>
      </c>
      <c r="G800">
        <v>35744.879999999997</v>
      </c>
      <c r="H800">
        <v>35744.879999999997</v>
      </c>
      <c r="I800">
        <v>2016</v>
      </c>
      <c r="K800" t="s">
        <v>14</v>
      </c>
    </row>
    <row r="801" spans="1:11" x14ac:dyDescent="0.2">
      <c r="A801" t="s">
        <v>1177</v>
      </c>
      <c r="B801" t="s">
        <v>947</v>
      </c>
      <c r="C801">
        <v>0</v>
      </c>
      <c r="D801">
        <v>0</v>
      </c>
      <c r="E801">
        <v>5121.76</v>
      </c>
      <c r="F801">
        <v>0</v>
      </c>
      <c r="G801">
        <v>5121.76</v>
      </c>
      <c r="H801">
        <v>5121.76</v>
      </c>
      <c r="I801">
        <v>2016</v>
      </c>
      <c r="K801" t="s">
        <v>14</v>
      </c>
    </row>
    <row r="802" spans="1:11" x14ac:dyDescent="0.2">
      <c r="A802" t="s">
        <v>1216</v>
      </c>
      <c r="B802" t="s">
        <v>273</v>
      </c>
      <c r="C802">
        <v>0</v>
      </c>
      <c r="D802">
        <v>0</v>
      </c>
      <c r="E802">
        <v>4650</v>
      </c>
      <c r="F802">
        <v>0</v>
      </c>
      <c r="G802">
        <v>4650</v>
      </c>
      <c r="H802">
        <v>4650</v>
      </c>
      <c r="I802">
        <v>2016</v>
      </c>
      <c r="K802" t="s">
        <v>14</v>
      </c>
    </row>
    <row r="803" spans="1:11" x14ac:dyDescent="0.2">
      <c r="A803" t="s">
        <v>1505</v>
      </c>
      <c r="B803" t="s">
        <v>947</v>
      </c>
      <c r="C803">
        <v>0</v>
      </c>
      <c r="D803">
        <v>0</v>
      </c>
      <c r="E803">
        <v>1648.13</v>
      </c>
      <c r="F803">
        <v>0</v>
      </c>
      <c r="G803">
        <v>1648.13</v>
      </c>
      <c r="H803">
        <v>1648.13</v>
      </c>
      <c r="I803">
        <v>2016</v>
      </c>
      <c r="K803" t="s">
        <v>14</v>
      </c>
    </row>
    <row r="804" spans="1:11" x14ac:dyDescent="0.2">
      <c r="A804" t="s">
        <v>52</v>
      </c>
      <c r="B804" t="s">
        <v>30</v>
      </c>
      <c r="C804">
        <v>95067</v>
      </c>
      <c r="D804">
        <v>0</v>
      </c>
      <c r="E804">
        <v>39501.79</v>
      </c>
      <c r="F804">
        <v>36047.300000000003</v>
      </c>
      <c r="G804">
        <v>134568.79</v>
      </c>
      <c r="H804">
        <v>170616.09</v>
      </c>
      <c r="I804">
        <v>2016</v>
      </c>
      <c r="K804" t="s">
        <v>14</v>
      </c>
    </row>
    <row r="805" spans="1:11" x14ac:dyDescent="0.2">
      <c r="A805" t="s">
        <v>874</v>
      </c>
      <c r="B805" t="s">
        <v>273</v>
      </c>
      <c r="C805">
        <v>0</v>
      </c>
      <c r="D805">
        <v>0</v>
      </c>
      <c r="E805">
        <v>17632.099999999999</v>
      </c>
      <c r="F805">
        <v>0</v>
      </c>
      <c r="G805">
        <v>17632.099999999999</v>
      </c>
      <c r="H805">
        <v>17632.099999999999</v>
      </c>
      <c r="I805">
        <v>2016</v>
      </c>
      <c r="K805" t="s">
        <v>14</v>
      </c>
    </row>
    <row r="806" spans="1:11" x14ac:dyDescent="0.2">
      <c r="A806" t="s">
        <v>1118</v>
      </c>
      <c r="B806" t="s">
        <v>947</v>
      </c>
      <c r="C806">
        <v>0</v>
      </c>
      <c r="D806">
        <v>4.22</v>
      </c>
      <c r="E806">
        <v>6450.38</v>
      </c>
      <c r="F806">
        <v>0</v>
      </c>
      <c r="G806">
        <v>6454.6</v>
      </c>
      <c r="H806">
        <v>6454.6</v>
      </c>
      <c r="I806">
        <v>2016</v>
      </c>
      <c r="K806" t="s">
        <v>14</v>
      </c>
    </row>
    <row r="807" spans="1:11" x14ac:dyDescent="0.2">
      <c r="A807" t="s">
        <v>1715</v>
      </c>
      <c r="B807" t="s">
        <v>947</v>
      </c>
      <c r="C807">
        <v>0</v>
      </c>
      <c r="D807">
        <v>0</v>
      </c>
      <c r="E807">
        <v>470</v>
      </c>
      <c r="F807">
        <v>0</v>
      </c>
      <c r="G807">
        <v>470</v>
      </c>
      <c r="H807">
        <v>470</v>
      </c>
      <c r="I807">
        <v>2016</v>
      </c>
      <c r="K807" t="s">
        <v>14</v>
      </c>
    </row>
    <row r="808" spans="1:11" x14ac:dyDescent="0.2">
      <c r="A808" t="s">
        <v>1448</v>
      </c>
      <c r="B808" t="s">
        <v>273</v>
      </c>
      <c r="C808">
        <v>0</v>
      </c>
      <c r="D808">
        <v>0</v>
      </c>
      <c r="E808">
        <v>1956.15</v>
      </c>
      <c r="F808">
        <v>0</v>
      </c>
      <c r="G808">
        <v>1956.15</v>
      </c>
      <c r="H808">
        <v>1956.15</v>
      </c>
      <c r="I808">
        <v>2016</v>
      </c>
      <c r="K808" t="s">
        <v>14</v>
      </c>
    </row>
    <row r="809" spans="1:11" x14ac:dyDescent="0.2">
      <c r="A809" t="s">
        <v>1195</v>
      </c>
      <c r="B809" t="s">
        <v>947</v>
      </c>
      <c r="C809">
        <v>0</v>
      </c>
      <c r="D809">
        <v>37.979999999999997</v>
      </c>
      <c r="E809">
        <v>4885.32</v>
      </c>
      <c r="F809">
        <v>0</v>
      </c>
      <c r="G809">
        <v>4923.3</v>
      </c>
      <c r="H809">
        <v>4923.3</v>
      </c>
      <c r="I809">
        <v>2016</v>
      </c>
      <c r="K809" t="s">
        <v>14</v>
      </c>
    </row>
    <row r="810" spans="1:11" x14ac:dyDescent="0.2">
      <c r="A810" t="s">
        <v>1653</v>
      </c>
      <c r="B810" t="s">
        <v>947</v>
      </c>
      <c r="C810">
        <v>0</v>
      </c>
      <c r="D810">
        <v>0</v>
      </c>
      <c r="E810">
        <v>815.63</v>
      </c>
      <c r="F810">
        <v>0</v>
      </c>
      <c r="G810">
        <v>815.63</v>
      </c>
      <c r="H810">
        <v>815.63</v>
      </c>
      <c r="I810">
        <v>2016</v>
      </c>
      <c r="K810" t="s">
        <v>14</v>
      </c>
    </row>
    <row r="811" spans="1:11" x14ac:dyDescent="0.2">
      <c r="A811" t="s">
        <v>1768</v>
      </c>
      <c r="B811" t="s">
        <v>947</v>
      </c>
      <c r="C811">
        <v>0</v>
      </c>
      <c r="D811">
        <v>0</v>
      </c>
      <c r="E811">
        <v>289.69</v>
      </c>
      <c r="F811">
        <v>0</v>
      </c>
      <c r="G811">
        <v>289.69</v>
      </c>
      <c r="H811">
        <v>289.69</v>
      </c>
      <c r="I811">
        <v>2016</v>
      </c>
      <c r="K811" t="s">
        <v>14</v>
      </c>
    </row>
    <row r="812" spans="1:11" x14ac:dyDescent="0.2">
      <c r="A812" t="s">
        <v>1202</v>
      </c>
      <c r="B812" t="s">
        <v>947</v>
      </c>
      <c r="C812">
        <v>0</v>
      </c>
      <c r="D812">
        <v>0</v>
      </c>
      <c r="E812">
        <v>4862.6099999999997</v>
      </c>
      <c r="F812">
        <v>0</v>
      </c>
      <c r="G812">
        <v>4862.6099999999997</v>
      </c>
      <c r="H812">
        <v>4862.6099999999997</v>
      </c>
      <c r="I812">
        <v>2016</v>
      </c>
      <c r="K812" t="s">
        <v>14</v>
      </c>
    </row>
    <row r="813" spans="1:11" x14ac:dyDescent="0.2">
      <c r="A813" t="s">
        <v>1836</v>
      </c>
      <c r="B813" t="s">
        <v>947</v>
      </c>
      <c r="C813">
        <v>0</v>
      </c>
      <c r="D813">
        <v>0</v>
      </c>
      <c r="E813">
        <v>101.25</v>
      </c>
      <c r="F813">
        <v>0</v>
      </c>
      <c r="G813">
        <v>101.25</v>
      </c>
      <c r="H813">
        <v>101.25</v>
      </c>
      <c r="I813">
        <v>2016</v>
      </c>
      <c r="K813" t="s">
        <v>14</v>
      </c>
    </row>
    <row r="814" spans="1:11" x14ac:dyDescent="0.2">
      <c r="A814" t="s">
        <v>389</v>
      </c>
      <c r="B814" t="s">
        <v>390</v>
      </c>
      <c r="C814">
        <v>45633.96</v>
      </c>
      <c r="D814">
        <v>287.95999999999998</v>
      </c>
      <c r="E814">
        <v>1640.41</v>
      </c>
      <c r="F814">
        <v>37860.269999999997</v>
      </c>
      <c r="G814">
        <v>47562.33</v>
      </c>
      <c r="H814">
        <v>85422.6</v>
      </c>
      <c r="I814">
        <v>2016</v>
      </c>
      <c r="K814" t="s">
        <v>14</v>
      </c>
    </row>
    <row r="815" spans="1:11" x14ac:dyDescent="0.2">
      <c r="A815" t="s">
        <v>1330</v>
      </c>
      <c r="B815" t="s">
        <v>947</v>
      </c>
      <c r="C815">
        <v>0</v>
      </c>
      <c r="D815">
        <v>17.440000000000001</v>
      </c>
      <c r="E815">
        <v>3113.32</v>
      </c>
      <c r="F815">
        <v>0</v>
      </c>
      <c r="G815">
        <v>3130.76</v>
      </c>
      <c r="H815">
        <v>3130.76</v>
      </c>
      <c r="I815">
        <v>2016</v>
      </c>
      <c r="K815" t="s">
        <v>14</v>
      </c>
    </row>
    <row r="816" spans="1:11" x14ac:dyDescent="0.2">
      <c r="A816" t="s">
        <v>1615</v>
      </c>
      <c r="B816" t="s">
        <v>947</v>
      </c>
      <c r="C816">
        <v>0</v>
      </c>
      <c r="D816">
        <v>0</v>
      </c>
      <c r="E816">
        <v>1020.01</v>
      </c>
      <c r="F816">
        <v>0</v>
      </c>
      <c r="G816">
        <v>1020.01</v>
      </c>
      <c r="H816">
        <v>1020.01</v>
      </c>
      <c r="I816">
        <v>2016</v>
      </c>
      <c r="K816" t="s">
        <v>14</v>
      </c>
    </row>
    <row r="817" spans="1:11" x14ac:dyDescent="0.2">
      <c r="A817" t="s">
        <v>504</v>
      </c>
      <c r="B817" t="s">
        <v>408</v>
      </c>
      <c r="C817">
        <v>43486.73</v>
      </c>
      <c r="D817">
        <v>501.44</v>
      </c>
      <c r="E817">
        <v>1521.14</v>
      </c>
      <c r="F817">
        <v>19298.11</v>
      </c>
      <c r="G817">
        <v>45509.31</v>
      </c>
      <c r="H817">
        <v>64807.42</v>
      </c>
      <c r="I817">
        <v>2016</v>
      </c>
      <c r="K817" t="s">
        <v>14</v>
      </c>
    </row>
    <row r="818" spans="1:11" x14ac:dyDescent="0.2">
      <c r="A818" t="s">
        <v>1219</v>
      </c>
      <c r="B818" t="s">
        <v>947</v>
      </c>
      <c r="C818">
        <v>0</v>
      </c>
      <c r="D818">
        <v>0</v>
      </c>
      <c r="E818">
        <v>4617.25</v>
      </c>
      <c r="F818">
        <v>0</v>
      </c>
      <c r="G818">
        <v>4617.25</v>
      </c>
      <c r="H818">
        <v>4617.25</v>
      </c>
      <c r="I818">
        <v>2016</v>
      </c>
      <c r="K818" t="s">
        <v>14</v>
      </c>
    </row>
    <row r="819" spans="1:11" x14ac:dyDescent="0.2">
      <c r="A819" t="s">
        <v>1237</v>
      </c>
      <c r="B819" t="s">
        <v>947</v>
      </c>
      <c r="C819">
        <v>0</v>
      </c>
      <c r="D819">
        <v>16.88</v>
      </c>
      <c r="E819">
        <v>4279.3900000000003</v>
      </c>
      <c r="F819">
        <v>0</v>
      </c>
      <c r="G819">
        <v>4296.2700000000004</v>
      </c>
      <c r="H819">
        <v>4296.2700000000004</v>
      </c>
      <c r="I819">
        <v>2016</v>
      </c>
      <c r="K819" t="s">
        <v>14</v>
      </c>
    </row>
    <row r="820" spans="1:11" x14ac:dyDescent="0.2">
      <c r="A820" t="s">
        <v>459</v>
      </c>
      <c r="B820" t="s">
        <v>358</v>
      </c>
      <c r="C820">
        <v>32324.36</v>
      </c>
      <c r="D820">
        <v>0</v>
      </c>
      <c r="E820">
        <v>5719.64</v>
      </c>
      <c r="F820">
        <v>33532.370000000003</v>
      </c>
      <c r="G820">
        <v>38044</v>
      </c>
      <c r="H820">
        <v>71576.37</v>
      </c>
      <c r="I820">
        <v>2016</v>
      </c>
      <c r="K820" t="s">
        <v>14</v>
      </c>
    </row>
    <row r="821" spans="1:11" x14ac:dyDescent="0.2">
      <c r="A821" t="s">
        <v>826</v>
      </c>
      <c r="B821" t="s">
        <v>358</v>
      </c>
      <c r="C821">
        <v>10824.96</v>
      </c>
      <c r="D821">
        <v>0</v>
      </c>
      <c r="E821">
        <v>8911.0300000000007</v>
      </c>
      <c r="F821">
        <v>1503.37</v>
      </c>
      <c r="G821">
        <v>19735.990000000002</v>
      </c>
      <c r="H821">
        <v>21239.360000000001</v>
      </c>
      <c r="I821">
        <v>2016</v>
      </c>
      <c r="K821" t="s">
        <v>14</v>
      </c>
    </row>
    <row r="822" spans="1:11" x14ac:dyDescent="0.2">
      <c r="A822" t="s">
        <v>1040</v>
      </c>
      <c r="B822" t="s">
        <v>674</v>
      </c>
      <c r="C822">
        <v>0</v>
      </c>
      <c r="D822">
        <v>0</v>
      </c>
      <c r="E822">
        <v>9266.6299999999992</v>
      </c>
      <c r="F822">
        <v>0</v>
      </c>
      <c r="G822">
        <v>9266.6299999999992</v>
      </c>
      <c r="H822">
        <v>9266.6299999999992</v>
      </c>
      <c r="I822">
        <v>2016</v>
      </c>
      <c r="K822" t="s">
        <v>14</v>
      </c>
    </row>
    <row r="823" spans="1:11" x14ac:dyDescent="0.2">
      <c r="A823" t="s">
        <v>519</v>
      </c>
      <c r="B823" t="s">
        <v>520</v>
      </c>
      <c r="C823">
        <v>41403.760000000002</v>
      </c>
      <c r="D823">
        <v>0</v>
      </c>
      <c r="E823">
        <v>7763.77</v>
      </c>
      <c r="F823">
        <v>12209.22</v>
      </c>
      <c r="G823">
        <v>49167.519999999997</v>
      </c>
      <c r="H823">
        <v>61376.74</v>
      </c>
      <c r="I823">
        <v>2016</v>
      </c>
      <c r="K823" t="s">
        <v>14</v>
      </c>
    </row>
    <row r="824" spans="1:11" x14ac:dyDescent="0.2">
      <c r="A824" t="s">
        <v>453</v>
      </c>
      <c r="B824" t="s">
        <v>386</v>
      </c>
      <c r="C824">
        <v>33017.5</v>
      </c>
      <c r="D824">
        <v>0</v>
      </c>
      <c r="E824">
        <v>20715.61</v>
      </c>
      <c r="F824">
        <v>19630.5</v>
      </c>
      <c r="G824">
        <v>53733.11</v>
      </c>
      <c r="H824">
        <v>73363.61</v>
      </c>
      <c r="I824">
        <v>2016</v>
      </c>
      <c r="K824" t="s">
        <v>14</v>
      </c>
    </row>
    <row r="825" spans="1:11" x14ac:dyDescent="0.2">
      <c r="A825" t="s">
        <v>1142</v>
      </c>
      <c r="B825" t="s">
        <v>273</v>
      </c>
      <c r="C825">
        <v>0</v>
      </c>
      <c r="D825">
        <v>0</v>
      </c>
      <c r="E825">
        <v>5829.17</v>
      </c>
      <c r="F825">
        <v>0</v>
      </c>
      <c r="G825">
        <v>5829.17</v>
      </c>
      <c r="H825">
        <v>5829.17</v>
      </c>
      <c r="I825">
        <v>2016</v>
      </c>
      <c r="K825" t="s">
        <v>14</v>
      </c>
    </row>
    <row r="826" spans="1:11" x14ac:dyDescent="0.2">
      <c r="A826" t="s">
        <v>426</v>
      </c>
      <c r="B826" t="s">
        <v>358</v>
      </c>
      <c r="C826">
        <v>40942.04</v>
      </c>
      <c r="D826">
        <v>0</v>
      </c>
      <c r="E826">
        <v>5833.7</v>
      </c>
      <c r="F826">
        <v>32736.959999999999</v>
      </c>
      <c r="G826">
        <v>46775.74</v>
      </c>
      <c r="H826">
        <v>79512.7</v>
      </c>
      <c r="I826">
        <v>2016</v>
      </c>
      <c r="K826" t="s">
        <v>14</v>
      </c>
    </row>
    <row r="827" spans="1:11" x14ac:dyDescent="0.2">
      <c r="A827" t="s">
        <v>261</v>
      </c>
      <c r="B827" t="s">
        <v>30</v>
      </c>
      <c r="C827">
        <v>73576.600000000006</v>
      </c>
      <c r="D827">
        <v>0</v>
      </c>
      <c r="E827">
        <v>10627.46</v>
      </c>
      <c r="F827">
        <v>24343.41</v>
      </c>
      <c r="G827">
        <v>84204.06</v>
      </c>
      <c r="H827">
        <v>108547.47</v>
      </c>
      <c r="I827">
        <v>2016</v>
      </c>
      <c r="K827" t="s">
        <v>14</v>
      </c>
    </row>
    <row r="828" spans="1:11" x14ac:dyDescent="0.2">
      <c r="A828" t="s">
        <v>108</v>
      </c>
      <c r="B828" t="s">
        <v>30</v>
      </c>
      <c r="C828">
        <v>77582</v>
      </c>
      <c r="D828">
        <v>0</v>
      </c>
      <c r="E828">
        <v>30944.49</v>
      </c>
      <c r="F828">
        <v>41321.379999999997</v>
      </c>
      <c r="G828">
        <v>108526.49</v>
      </c>
      <c r="H828">
        <v>149847.87</v>
      </c>
      <c r="I828">
        <v>2016</v>
      </c>
      <c r="K828" t="s">
        <v>14</v>
      </c>
    </row>
    <row r="829" spans="1:11" x14ac:dyDescent="0.2">
      <c r="A829" t="s">
        <v>278</v>
      </c>
      <c r="B829" t="s">
        <v>30</v>
      </c>
      <c r="C829">
        <v>75916</v>
      </c>
      <c r="D829">
        <v>0</v>
      </c>
      <c r="E829">
        <v>8477.9599999999991</v>
      </c>
      <c r="F829">
        <v>20415.21</v>
      </c>
      <c r="G829">
        <v>84393.96</v>
      </c>
      <c r="H829">
        <v>104809.17</v>
      </c>
      <c r="I829">
        <v>2016</v>
      </c>
      <c r="K829" t="s">
        <v>14</v>
      </c>
    </row>
    <row r="830" spans="1:11" x14ac:dyDescent="0.2">
      <c r="A830" t="s">
        <v>1723</v>
      </c>
      <c r="B830" t="s">
        <v>947</v>
      </c>
      <c r="C830">
        <v>0</v>
      </c>
      <c r="D830">
        <v>0</v>
      </c>
      <c r="E830">
        <v>446.38</v>
      </c>
      <c r="F830">
        <v>0</v>
      </c>
      <c r="G830">
        <v>446.38</v>
      </c>
      <c r="H830">
        <v>446.38</v>
      </c>
      <c r="I830">
        <v>2016</v>
      </c>
      <c r="K830" t="s">
        <v>14</v>
      </c>
    </row>
    <row r="831" spans="1:11" x14ac:dyDescent="0.2">
      <c r="A831" t="s">
        <v>90</v>
      </c>
      <c r="B831" t="s">
        <v>30</v>
      </c>
      <c r="C831">
        <v>93058.8</v>
      </c>
      <c r="D831">
        <v>0</v>
      </c>
      <c r="E831">
        <v>20423.38</v>
      </c>
      <c r="F831">
        <v>41751.61</v>
      </c>
      <c r="G831">
        <v>113482.18</v>
      </c>
      <c r="H831">
        <v>155233.79</v>
      </c>
      <c r="I831">
        <v>2016</v>
      </c>
      <c r="K831" t="s">
        <v>14</v>
      </c>
    </row>
    <row r="832" spans="1:11" x14ac:dyDescent="0.2">
      <c r="A832" t="s">
        <v>38</v>
      </c>
      <c r="B832" t="s">
        <v>39</v>
      </c>
      <c r="C832">
        <v>125808</v>
      </c>
      <c r="D832">
        <v>0</v>
      </c>
      <c r="E832">
        <v>4403.28</v>
      </c>
      <c r="F832">
        <v>51333.919999999998</v>
      </c>
      <c r="G832">
        <v>130211.28</v>
      </c>
      <c r="H832">
        <v>181545.2</v>
      </c>
      <c r="I832">
        <v>2016</v>
      </c>
      <c r="K832" t="s">
        <v>14</v>
      </c>
    </row>
    <row r="833" spans="1:11" x14ac:dyDescent="0.2">
      <c r="A833" t="s">
        <v>1435</v>
      </c>
      <c r="B833" t="s">
        <v>947</v>
      </c>
      <c r="C833">
        <v>0</v>
      </c>
      <c r="D833">
        <v>0</v>
      </c>
      <c r="E833">
        <v>2056.88</v>
      </c>
      <c r="F833">
        <v>0</v>
      </c>
      <c r="G833">
        <v>2056.88</v>
      </c>
      <c r="H833">
        <v>2056.88</v>
      </c>
      <c r="I833">
        <v>2016</v>
      </c>
      <c r="K833" t="s">
        <v>14</v>
      </c>
    </row>
    <row r="834" spans="1:11" x14ac:dyDescent="0.2">
      <c r="A834" t="s">
        <v>1848</v>
      </c>
      <c r="B834" t="s">
        <v>947</v>
      </c>
      <c r="C834">
        <v>0</v>
      </c>
      <c r="D834">
        <v>0</v>
      </c>
      <c r="E834">
        <v>51.25</v>
      </c>
      <c r="F834">
        <v>0</v>
      </c>
      <c r="G834">
        <v>51.25</v>
      </c>
      <c r="H834">
        <v>51.25</v>
      </c>
      <c r="I834">
        <v>2016</v>
      </c>
      <c r="K834" t="s">
        <v>14</v>
      </c>
    </row>
    <row r="835" spans="1:11" x14ac:dyDescent="0.2">
      <c r="A835" t="s">
        <v>47</v>
      </c>
      <c r="B835" t="s">
        <v>30</v>
      </c>
      <c r="C835">
        <v>88801.4</v>
      </c>
      <c r="D835">
        <v>0</v>
      </c>
      <c r="E835">
        <v>39689.370000000003</v>
      </c>
      <c r="F835">
        <v>43679.9</v>
      </c>
      <c r="G835">
        <v>128490.77</v>
      </c>
      <c r="H835">
        <v>172170.67</v>
      </c>
      <c r="I835">
        <v>2016</v>
      </c>
      <c r="K835" t="s">
        <v>14</v>
      </c>
    </row>
    <row r="836" spans="1:11" x14ac:dyDescent="0.2">
      <c r="A836" t="s">
        <v>1305</v>
      </c>
      <c r="B836" t="s">
        <v>947</v>
      </c>
      <c r="C836">
        <v>0</v>
      </c>
      <c r="D836">
        <v>0</v>
      </c>
      <c r="E836">
        <v>3344.94</v>
      </c>
      <c r="F836">
        <v>0</v>
      </c>
      <c r="G836">
        <v>3344.94</v>
      </c>
      <c r="H836">
        <v>3344.94</v>
      </c>
      <c r="I836">
        <v>2016</v>
      </c>
      <c r="K836" t="s">
        <v>14</v>
      </c>
    </row>
    <row r="837" spans="1:11" x14ac:dyDescent="0.2">
      <c r="A837" t="s">
        <v>215</v>
      </c>
      <c r="B837" t="s">
        <v>205</v>
      </c>
      <c r="C837">
        <v>84497.34</v>
      </c>
      <c r="D837">
        <v>0</v>
      </c>
      <c r="E837">
        <v>20922.09</v>
      </c>
      <c r="F837">
        <v>15111.33</v>
      </c>
      <c r="G837">
        <v>105419.43</v>
      </c>
      <c r="H837">
        <v>120530.76</v>
      </c>
      <c r="I837">
        <v>2016</v>
      </c>
      <c r="K837" t="s">
        <v>14</v>
      </c>
    </row>
    <row r="838" spans="1:11" x14ac:dyDescent="0.2">
      <c r="A838" t="s">
        <v>1638</v>
      </c>
      <c r="B838" t="s">
        <v>947</v>
      </c>
      <c r="C838">
        <v>0</v>
      </c>
      <c r="D838">
        <v>0</v>
      </c>
      <c r="E838">
        <v>900</v>
      </c>
      <c r="F838">
        <v>0</v>
      </c>
      <c r="G838">
        <v>900</v>
      </c>
      <c r="H838">
        <v>900</v>
      </c>
      <c r="I838">
        <v>2016</v>
      </c>
      <c r="K838" t="s">
        <v>14</v>
      </c>
    </row>
    <row r="839" spans="1:11" x14ac:dyDescent="0.2">
      <c r="A839" t="s">
        <v>1132</v>
      </c>
      <c r="B839" t="s">
        <v>273</v>
      </c>
      <c r="C839">
        <v>0</v>
      </c>
      <c r="D839">
        <v>0</v>
      </c>
      <c r="E839">
        <v>5548</v>
      </c>
      <c r="F839">
        <v>595.29999999999995</v>
      </c>
      <c r="G839">
        <v>5548</v>
      </c>
      <c r="H839">
        <v>6143.3</v>
      </c>
      <c r="I839">
        <v>2016</v>
      </c>
      <c r="K839" t="s">
        <v>14</v>
      </c>
    </row>
    <row r="840" spans="1:11" x14ac:dyDescent="0.2">
      <c r="A840" t="s">
        <v>1116</v>
      </c>
      <c r="B840" t="s">
        <v>947</v>
      </c>
      <c r="C840">
        <v>0</v>
      </c>
      <c r="D840">
        <v>0</v>
      </c>
      <c r="E840">
        <v>6507.38</v>
      </c>
      <c r="F840">
        <v>0</v>
      </c>
      <c r="G840">
        <v>6507.38</v>
      </c>
      <c r="H840">
        <v>6507.38</v>
      </c>
      <c r="I840">
        <v>2016</v>
      </c>
      <c r="K840" t="s">
        <v>14</v>
      </c>
    </row>
    <row r="841" spans="1:11" x14ac:dyDescent="0.2">
      <c r="A841" t="s">
        <v>905</v>
      </c>
      <c r="B841" t="s">
        <v>674</v>
      </c>
      <c r="C841">
        <v>0</v>
      </c>
      <c r="D841">
        <v>0</v>
      </c>
      <c r="E841">
        <v>15455.55</v>
      </c>
      <c r="F841">
        <v>0</v>
      </c>
      <c r="G841">
        <v>15455.55</v>
      </c>
      <c r="H841">
        <v>15455.55</v>
      </c>
      <c r="I841">
        <v>2016</v>
      </c>
      <c r="K841" t="s">
        <v>14</v>
      </c>
    </row>
    <row r="842" spans="1:11" x14ac:dyDescent="0.2">
      <c r="A842" t="s">
        <v>636</v>
      </c>
      <c r="B842" t="s">
        <v>273</v>
      </c>
      <c r="C842">
        <v>13552.16</v>
      </c>
      <c r="D842">
        <v>0</v>
      </c>
      <c r="E842">
        <v>15695.15</v>
      </c>
      <c r="F842">
        <v>11672.2</v>
      </c>
      <c r="G842">
        <v>29247.31</v>
      </c>
      <c r="H842">
        <v>40919.51</v>
      </c>
      <c r="I842">
        <v>2016</v>
      </c>
      <c r="K842" t="s">
        <v>14</v>
      </c>
    </row>
    <row r="843" spans="1:11" x14ac:dyDescent="0.2">
      <c r="A843" t="s">
        <v>1167</v>
      </c>
      <c r="B843" t="s">
        <v>947</v>
      </c>
      <c r="C843">
        <v>0</v>
      </c>
      <c r="D843">
        <v>0</v>
      </c>
      <c r="E843">
        <v>5319.76</v>
      </c>
      <c r="F843">
        <v>0</v>
      </c>
      <c r="G843">
        <v>5319.76</v>
      </c>
      <c r="H843">
        <v>5319.76</v>
      </c>
      <c r="I843">
        <v>2016</v>
      </c>
      <c r="K843" t="s">
        <v>14</v>
      </c>
    </row>
    <row r="844" spans="1:11" x14ac:dyDescent="0.2">
      <c r="A844" t="s">
        <v>407</v>
      </c>
      <c r="B844" t="s">
        <v>408</v>
      </c>
      <c r="C844">
        <v>43461</v>
      </c>
      <c r="D844">
        <v>0</v>
      </c>
      <c r="E844">
        <v>1521.14</v>
      </c>
      <c r="F844">
        <v>37424.239999999998</v>
      </c>
      <c r="G844">
        <v>44982.14</v>
      </c>
      <c r="H844">
        <v>82406.38</v>
      </c>
      <c r="I844">
        <v>2016</v>
      </c>
      <c r="K844" t="s">
        <v>14</v>
      </c>
    </row>
    <row r="845" spans="1:11" x14ac:dyDescent="0.2">
      <c r="A845" t="s">
        <v>571</v>
      </c>
      <c r="B845" t="s">
        <v>572</v>
      </c>
      <c r="C845">
        <v>29871.200000000001</v>
      </c>
      <c r="D845">
        <v>45.13</v>
      </c>
      <c r="E845">
        <v>4801.01</v>
      </c>
      <c r="F845">
        <v>17307.93</v>
      </c>
      <c r="G845">
        <v>34717.339999999997</v>
      </c>
      <c r="H845">
        <v>52025.27</v>
      </c>
      <c r="I845">
        <v>2016</v>
      </c>
      <c r="K845" t="s">
        <v>14</v>
      </c>
    </row>
    <row r="846" spans="1:11" x14ac:dyDescent="0.2">
      <c r="A846" t="s">
        <v>753</v>
      </c>
      <c r="B846" t="s">
        <v>233</v>
      </c>
      <c r="C846">
        <v>23156.76</v>
      </c>
      <c r="D846">
        <v>0</v>
      </c>
      <c r="E846">
        <v>1401.01</v>
      </c>
      <c r="F846">
        <v>3059.83</v>
      </c>
      <c r="G846">
        <v>24557.77</v>
      </c>
      <c r="H846">
        <v>27617.599999999999</v>
      </c>
      <c r="I846">
        <v>2016</v>
      </c>
      <c r="K846" t="s">
        <v>14</v>
      </c>
    </row>
    <row r="847" spans="1:11" x14ac:dyDescent="0.2">
      <c r="A847" t="s">
        <v>1030</v>
      </c>
      <c r="B847" t="s">
        <v>439</v>
      </c>
      <c r="C847">
        <v>0</v>
      </c>
      <c r="D847">
        <v>0</v>
      </c>
      <c r="E847">
        <v>9617.1299999999992</v>
      </c>
      <c r="F847">
        <v>0</v>
      </c>
      <c r="G847">
        <v>9617.1299999999992</v>
      </c>
      <c r="H847">
        <v>9617.1299999999992</v>
      </c>
      <c r="I847">
        <v>2016</v>
      </c>
      <c r="K847" t="s">
        <v>14</v>
      </c>
    </row>
    <row r="848" spans="1:11" x14ac:dyDescent="0.2">
      <c r="A848" t="s">
        <v>370</v>
      </c>
      <c r="B848" t="s">
        <v>255</v>
      </c>
      <c r="C848">
        <v>60439.92</v>
      </c>
      <c r="D848">
        <v>0</v>
      </c>
      <c r="E848">
        <v>12853.62</v>
      </c>
      <c r="F848">
        <v>15170.76</v>
      </c>
      <c r="G848">
        <v>73293.539999999994</v>
      </c>
      <c r="H848">
        <v>88464.3</v>
      </c>
      <c r="I848">
        <v>2016</v>
      </c>
      <c r="K848" t="s">
        <v>14</v>
      </c>
    </row>
    <row r="849" spans="1:11" x14ac:dyDescent="0.2">
      <c r="A849" t="s">
        <v>446</v>
      </c>
      <c r="B849" t="s">
        <v>410</v>
      </c>
      <c r="C849">
        <v>47716.35</v>
      </c>
      <c r="D849">
        <v>0</v>
      </c>
      <c r="E849">
        <v>4272.51</v>
      </c>
      <c r="F849">
        <v>22930.720000000001</v>
      </c>
      <c r="G849">
        <v>51988.86</v>
      </c>
      <c r="H849">
        <v>74919.58</v>
      </c>
      <c r="I849">
        <v>2016</v>
      </c>
      <c r="K849" t="s">
        <v>14</v>
      </c>
    </row>
    <row r="850" spans="1:11" x14ac:dyDescent="0.2">
      <c r="A850" t="s">
        <v>1315</v>
      </c>
      <c r="B850" t="s">
        <v>273</v>
      </c>
      <c r="C850">
        <v>0</v>
      </c>
      <c r="D850">
        <v>0</v>
      </c>
      <c r="E850">
        <v>3291.13</v>
      </c>
      <c r="F850">
        <v>0</v>
      </c>
      <c r="G850">
        <v>3291.13</v>
      </c>
      <c r="H850">
        <v>3291.13</v>
      </c>
      <c r="I850">
        <v>2016</v>
      </c>
      <c r="K850" t="s">
        <v>14</v>
      </c>
    </row>
    <row r="851" spans="1:11" x14ac:dyDescent="0.2">
      <c r="A851" t="s">
        <v>561</v>
      </c>
      <c r="B851" t="s">
        <v>562</v>
      </c>
      <c r="C851">
        <v>15233.2</v>
      </c>
      <c r="D851">
        <v>0</v>
      </c>
      <c r="E851">
        <v>27408.66</v>
      </c>
      <c r="F851">
        <v>11217.4</v>
      </c>
      <c r="G851">
        <v>42641.86</v>
      </c>
      <c r="H851">
        <v>53859.26</v>
      </c>
      <c r="I851">
        <v>2016</v>
      </c>
      <c r="K851" t="s">
        <v>14</v>
      </c>
    </row>
    <row r="852" spans="1:11" x14ac:dyDescent="0.2">
      <c r="A852" t="s">
        <v>1107</v>
      </c>
      <c r="B852" t="s">
        <v>273</v>
      </c>
      <c r="C852">
        <v>0</v>
      </c>
      <c r="D852">
        <v>0</v>
      </c>
      <c r="E852">
        <v>6860</v>
      </c>
      <c r="F852">
        <v>0</v>
      </c>
      <c r="G852">
        <v>6860</v>
      </c>
      <c r="H852">
        <v>6860</v>
      </c>
      <c r="I852">
        <v>2016</v>
      </c>
      <c r="K852" t="s">
        <v>14</v>
      </c>
    </row>
    <row r="853" spans="1:11" x14ac:dyDescent="0.2">
      <c r="A853" t="s">
        <v>1168</v>
      </c>
      <c r="B853" t="s">
        <v>674</v>
      </c>
      <c r="C853">
        <v>0</v>
      </c>
      <c r="D853">
        <v>0</v>
      </c>
      <c r="E853">
        <v>5276.35</v>
      </c>
      <c r="F853">
        <v>0</v>
      </c>
      <c r="G853">
        <v>5276.35</v>
      </c>
      <c r="H853">
        <v>5276.35</v>
      </c>
      <c r="I853">
        <v>2016</v>
      </c>
      <c r="K853" t="s">
        <v>14</v>
      </c>
    </row>
    <row r="854" spans="1:11" x14ac:dyDescent="0.2">
      <c r="A854" t="s">
        <v>608</v>
      </c>
      <c r="B854" t="s">
        <v>273</v>
      </c>
      <c r="C854">
        <v>0</v>
      </c>
      <c r="D854">
        <v>0</v>
      </c>
      <c r="E854">
        <v>39929.199999999997</v>
      </c>
      <c r="F854">
        <v>4621.0200000000004</v>
      </c>
      <c r="G854">
        <v>39929.199999999997</v>
      </c>
      <c r="H854">
        <v>44550.22</v>
      </c>
      <c r="I854">
        <v>2016</v>
      </c>
      <c r="K854" t="s">
        <v>14</v>
      </c>
    </row>
    <row r="855" spans="1:11" x14ac:dyDescent="0.2">
      <c r="A855" t="s">
        <v>1072</v>
      </c>
      <c r="B855" t="s">
        <v>748</v>
      </c>
      <c r="C855">
        <v>5797.49</v>
      </c>
      <c r="D855">
        <v>0</v>
      </c>
      <c r="E855">
        <v>928.55</v>
      </c>
      <c r="F855">
        <v>1393.36</v>
      </c>
      <c r="G855">
        <v>6726.04</v>
      </c>
      <c r="H855">
        <v>8119.4</v>
      </c>
      <c r="I855">
        <v>2016</v>
      </c>
      <c r="K855" t="s">
        <v>14</v>
      </c>
    </row>
    <row r="856" spans="1:11" x14ac:dyDescent="0.2">
      <c r="A856" t="s">
        <v>1128</v>
      </c>
      <c r="B856" t="s">
        <v>273</v>
      </c>
      <c r="C856">
        <v>0</v>
      </c>
      <c r="D856">
        <v>0</v>
      </c>
      <c r="E856">
        <v>5548</v>
      </c>
      <c r="F856">
        <v>697.92</v>
      </c>
      <c r="G856">
        <v>5548</v>
      </c>
      <c r="H856">
        <v>6245.92</v>
      </c>
      <c r="I856">
        <v>2016</v>
      </c>
      <c r="K856" t="s">
        <v>14</v>
      </c>
    </row>
    <row r="857" spans="1:11" x14ac:dyDescent="0.2">
      <c r="A857" t="s">
        <v>680</v>
      </c>
      <c r="B857" t="s">
        <v>273</v>
      </c>
      <c r="C857">
        <v>0</v>
      </c>
      <c r="D857">
        <v>0</v>
      </c>
      <c r="E857">
        <v>31046.080000000002</v>
      </c>
      <c r="F857">
        <v>3446.08</v>
      </c>
      <c r="G857">
        <v>31046.080000000002</v>
      </c>
      <c r="H857">
        <v>34492.160000000003</v>
      </c>
      <c r="I857">
        <v>2016</v>
      </c>
      <c r="K857" t="s">
        <v>14</v>
      </c>
    </row>
    <row r="858" spans="1:11" x14ac:dyDescent="0.2">
      <c r="A858" t="s">
        <v>774</v>
      </c>
      <c r="B858" t="s">
        <v>273</v>
      </c>
      <c r="C858">
        <v>0</v>
      </c>
      <c r="D858">
        <v>0</v>
      </c>
      <c r="E858">
        <v>26072.400000000001</v>
      </c>
      <c r="F858">
        <v>0</v>
      </c>
      <c r="G858">
        <v>26072.400000000001</v>
      </c>
      <c r="H858">
        <v>26072.400000000001</v>
      </c>
      <c r="I858">
        <v>2016</v>
      </c>
      <c r="K858" t="s">
        <v>14</v>
      </c>
    </row>
    <row r="859" spans="1:11" x14ac:dyDescent="0.2">
      <c r="A859" t="s">
        <v>1527</v>
      </c>
      <c r="B859" t="s">
        <v>273</v>
      </c>
      <c r="C859">
        <v>0</v>
      </c>
      <c r="D859">
        <v>0</v>
      </c>
      <c r="E859">
        <v>1369</v>
      </c>
      <c r="F859">
        <v>146.88999999999999</v>
      </c>
      <c r="G859">
        <v>1369</v>
      </c>
      <c r="H859">
        <v>1515.89</v>
      </c>
      <c r="I859">
        <v>2016</v>
      </c>
      <c r="K859" t="s">
        <v>14</v>
      </c>
    </row>
    <row r="860" spans="1:11" x14ac:dyDescent="0.2">
      <c r="A860" t="s">
        <v>954</v>
      </c>
      <c r="B860" t="s">
        <v>273</v>
      </c>
      <c r="C860">
        <v>0</v>
      </c>
      <c r="D860">
        <v>0</v>
      </c>
      <c r="E860">
        <v>12837</v>
      </c>
      <c r="F860">
        <v>0</v>
      </c>
      <c r="G860">
        <v>12837</v>
      </c>
      <c r="H860">
        <v>12837</v>
      </c>
      <c r="I860">
        <v>2016</v>
      </c>
      <c r="K860" t="s">
        <v>14</v>
      </c>
    </row>
    <row r="861" spans="1:11" x14ac:dyDescent="0.2">
      <c r="A861" t="s">
        <v>72</v>
      </c>
      <c r="B861" t="s">
        <v>30</v>
      </c>
      <c r="C861">
        <v>95067</v>
      </c>
      <c r="D861">
        <v>0</v>
      </c>
      <c r="E861">
        <v>16609.04</v>
      </c>
      <c r="F861">
        <v>46448.85</v>
      </c>
      <c r="G861">
        <v>111676.04</v>
      </c>
      <c r="H861">
        <v>158124.89000000001</v>
      </c>
      <c r="I861">
        <v>2016</v>
      </c>
      <c r="K861" t="s">
        <v>14</v>
      </c>
    </row>
    <row r="862" spans="1:11" x14ac:dyDescent="0.2">
      <c r="A862" t="s">
        <v>1032</v>
      </c>
      <c r="B862" t="s">
        <v>316</v>
      </c>
      <c r="C862">
        <v>3935.23</v>
      </c>
      <c r="D862">
        <v>0</v>
      </c>
      <c r="E862">
        <v>5575.33</v>
      </c>
      <c r="F862">
        <v>0</v>
      </c>
      <c r="G862">
        <v>9510.56</v>
      </c>
      <c r="H862">
        <v>9510.56</v>
      </c>
      <c r="I862">
        <v>2016</v>
      </c>
      <c r="K862" t="s">
        <v>14</v>
      </c>
    </row>
    <row r="863" spans="1:11" x14ac:dyDescent="0.2">
      <c r="A863" t="s">
        <v>1360</v>
      </c>
      <c r="B863" t="s">
        <v>947</v>
      </c>
      <c r="C863">
        <v>0</v>
      </c>
      <c r="D863">
        <v>0</v>
      </c>
      <c r="E863">
        <v>2743.3</v>
      </c>
      <c r="F863">
        <v>0</v>
      </c>
      <c r="G863">
        <v>2743.3</v>
      </c>
      <c r="H863">
        <v>2743.3</v>
      </c>
      <c r="I863">
        <v>2016</v>
      </c>
      <c r="K863" t="s">
        <v>14</v>
      </c>
    </row>
    <row r="864" spans="1:11" x14ac:dyDescent="0.2">
      <c r="A864" t="s">
        <v>1514</v>
      </c>
      <c r="B864" t="s">
        <v>947</v>
      </c>
      <c r="C864">
        <v>0</v>
      </c>
      <c r="D864">
        <v>0</v>
      </c>
      <c r="E864">
        <v>1601.25</v>
      </c>
      <c r="F864">
        <v>0</v>
      </c>
      <c r="G864">
        <v>1601.25</v>
      </c>
      <c r="H864">
        <v>1601.25</v>
      </c>
      <c r="I864">
        <v>2016</v>
      </c>
      <c r="K864" t="s">
        <v>14</v>
      </c>
    </row>
    <row r="865" spans="1:11" x14ac:dyDescent="0.2">
      <c r="A865" t="s">
        <v>1327</v>
      </c>
      <c r="B865" t="s">
        <v>947</v>
      </c>
      <c r="C865">
        <v>0</v>
      </c>
      <c r="D865">
        <v>0</v>
      </c>
      <c r="E865">
        <v>3192.94</v>
      </c>
      <c r="F865">
        <v>0</v>
      </c>
      <c r="G865">
        <v>3192.94</v>
      </c>
      <c r="H865">
        <v>3192.94</v>
      </c>
      <c r="I865">
        <v>2016</v>
      </c>
      <c r="K865" t="s">
        <v>14</v>
      </c>
    </row>
    <row r="866" spans="1:11" x14ac:dyDescent="0.2">
      <c r="A866" t="s">
        <v>1123</v>
      </c>
      <c r="B866" t="s">
        <v>947</v>
      </c>
      <c r="C866">
        <v>0</v>
      </c>
      <c r="D866">
        <v>0</v>
      </c>
      <c r="E866">
        <v>6400.45</v>
      </c>
      <c r="F866">
        <v>0</v>
      </c>
      <c r="G866">
        <v>6400.45</v>
      </c>
      <c r="H866">
        <v>6400.45</v>
      </c>
      <c r="I866">
        <v>2016</v>
      </c>
      <c r="K866" t="s">
        <v>14</v>
      </c>
    </row>
    <row r="867" spans="1:11" x14ac:dyDescent="0.2">
      <c r="A867" t="s">
        <v>723</v>
      </c>
      <c r="B867" t="s">
        <v>273</v>
      </c>
      <c r="C867">
        <v>0</v>
      </c>
      <c r="D867">
        <v>0</v>
      </c>
      <c r="E867">
        <v>21049.16</v>
      </c>
      <c r="F867">
        <v>9414.36</v>
      </c>
      <c r="G867">
        <v>21049.16</v>
      </c>
      <c r="H867">
        <v>30463.52</v>
      </c>
      <c r="I867">
        <v>2016</v>
      </c>
      <c r="K867" t="s">
        <v>14</v>
      </c>
    </row>
    <row r="868" spans="1:11" x14ac:dyDescent="0.2">
      <c r="A868" t="s">
        <v>1622</v>
      </c>
      <c r="B868" t="s">
        <v>947</v>
      </c>
      <c r="C868">
        <v>0</v>
      </c>
      <c r="D868">
        <v>0</v>
      </c>
      <c r="E868">
        <v>981.75</v>
      </c>
      <c r="F868">
        <v>0</v>
      </c>
      <c r="G868">
        <v>981.75</v>
      </c>
      <c r="H868">
        <v>981.75</v>
      </c>
      <c r="I868">
        <v>2016</v>
      </c>
      <c r="K868" t="s">
        <v>14</v>
      </c>
    </row>
    <row r="869" spans="1:11" x14ac:dyDescent="0.2">
      <c r="A869" t="s">
        <v>626</v>
      </c>
      <c r="B869" t="s">
        <v>30</v>
      </c>
      <c r="C869">
        <v>32034.400000000001</v>
      </c>
      <c r="D869">
        <v>0</v>
      </c>
      <c r="E869">
        <v>6072.58</v>
      </c>
      <c r="F869">
        <v>4735.17</v>
      </c>
      <c r="G869">
        <v>38106.980000000003</v>
      </c>
      <c r="H869">
        <v>42842.15</v>
      </c>
      <c r="I869">
        <v>2016</v>
      </c>
      <c r="K869" t="s">
        <v>14</v>
      </c>
    </row>
    <row r="870" spans="1:11" x14ac:dyDescent="0.2">
      <c r="A870" t="s">
        <v>1447</v>
      </c>
      <c r="B870" t="s">
        <v>947</v>
      </c>
      <c r="C870">
        <v>0</v>
      </c>
      <c r="D870">
        <v>0</v>
      </c>
      <c r="E870">
        <v>1963.52</v>
      </c>
      <c r="F870">
        <v>0</v>
      </c>
      <c r="G870">
        <v>1963.52</v>
      </c>
      <c r="H870">
        <v>1963.52</v>
      </c>
      <c r="I870">
        <v>2016</v>
      </c>
      <c r="K870" t="s">
        <v>14</v>
      </c>
    </row>
    <row r="871" spans="1:11" x14ac:dyDescent="0.2">
      <c r="A871" t="s">
        <v>1525</v>
      </c>
      <c r="B871" t="s">
        <v>947</v>
      </c>
      <c r="C871">
        <v>0</v>
      </c>
      <c r="D871">
        <v>0</v>
      </c>
      <c r="E871">
        <v>1536.39</v>
      </c>
      <c r="F871">
        <v>0</v>
      </c>
      <c r="G871">
        <v>1536.39</v>
      </c>
      <c r="H871">
        <v>1536.39</v>
      </c>
      <c r="I871">
        <v>2016</v>
      </c>
      <c r="K871" t="s">
        <v>14</v>
      </c>
    </row>
    <row r="872" spans="1:11" x14ac:dyDescent="0.2">
      <c r="A872" t="s">
        <v>1517</v>
      </c>
      <c r="B872" t="s">
        <v>947</v>
      </c>
      <c r="C872">
        <v>0</v>
      </c>
      <c r="D872">
        <v>0</v>
      </c>
      <c r="E872">
        <v>1587.37</v>
      </c>
      <c r="F872">
        <v>0</v>
      </c>
      <c r="G872">
        <v>1587.37</v>
      </c>
      <c r="H872">
        <v>1587.37</v>
      </c>
      <c r="I872">
        <v>2016</v>
      </c>
      <c r="K872" t="s">
        <v>14</v>
      </c>
    </row>
    <row r="873" spans="1:11" x14ac:dyDescent="0.2">
      <c r="A873" t="s">
        <v>1158</v>
      </c>
      <c r="B873" t="s">
        <v>674</v>
      </c>
      <c r="C873">
        <v>0</v>
      </c>
      <c r="D873">
        <v>0</v>
      </c>
      <c r="E873">
        <v>5442.75</v>
      </c>
      <c r="F873">
        <v>0</v>
      </c>
      <c r="G873">
        <v>5442.75</v>
      </c>
      <c r="H873">
        <v>5442.75</v>
      </c>
      <c r="I873">
        <v>2016</v>
      </c>
      <c r="K873" t="s">
        <v>14</v>
      </c>
    </row>
    <row r="874" spans="1:11" x14ac:dyDescent="0.2">
      <c r="A874" t="s">
        <v>1404</v>
      </c>
      <c r="B874" t="s">
        <v>947</v>
      </c>
      <c r="C874">
        <v>0</v>
      </c>
      <c r="D874">
        <v>0</v>
      </c>
      <c r="E874">
        <v>2317.14</v>
      </c>
      <c r="F874">
        <v>0</v>
      </c>
      <c r="G874">
        <v>2317.14</v>
      </c>
      <c r="H874">
        <v>2317.14</v>
      </c>
      <c r="I874">
        <v>2016</v>
      </c>
      <c r="K874" t="s">
        <v>14</v>
      </c>
    </row>
    <row r="875" spans="1:11" x14ac:dyDescent="0.2">
      <c r="A875" t="s">
        <v>1455</v>
      </c>
      <c r="B875" t="s">
        <v>947</v>
      </c>
      <c r="C875">
        <v>0</v>
      </c>
      <c r="D875">
        <v>0</v>
      </c>
      <c r="E875">
        <v>1890.01</v>
      </c>
      <c r="F875">
        <v>0</v>
      </c>
      <c r="G875">
        <v>1890.01</v>
      </c>
      <c r="H875">
        <v>1890.01</v>
      </c>
      <c r="I875">
        <v>2016</v>
      </c>
      <c r="K875" t="s">
        <v>14</v>
      </c>
    </row>
    <row r="876" spans="1:11" x14ac:dyDescent="0.2">
      <c r="A876" t="s">
        <v>1577</v>
      </c>
      <c r="B876" t="s">
        <v>947</v>
      </c>
      <c r="C876">
        <v>0</v>
      </c>
      <c r="D876">
        <v>0</v>
      </c>
      <c r="E876">
        <v>1245.75</v>
      </c>
      <c r="F876">
        <v>0</v>
      </c>
      <c r="G876">
        <v>1245.75</v>
      </c>
      <c r="H876">
        <v>1245.75</v>
      </c>
      <c r="I876">
        <v>2016</v>
      </c>
      <c r="K876" t="s">
        <v>14</v>
      </c>
    </row>
    <row r="877" spans="1:11" x14ac:dyDescent="0.2">
      <c r="A877" t="s">
        <v>1379</v>
      </c>
      <c r="B877" t="s">
        <v>947</v>
      </c>
      <c r="C877">
        <v>0</v>
      </c>
      <c r="D877">
        <v>0</v>
      </c>
      <c r="E877">
        <v>2561.2600000000002</v>
      </c>
      <c r="F877">
        <v>0</v>
      </c>
      <c r="G877">
        <v>2561.2600000000002</v>
      </c>
      <c r="H877">
        <v>2561.2600000000002</v>
      </c>
      <c r="I877">
        <v>2016</v>
      </c>
      <c r="K877" t="s">
        <v>14</v>
      </c>
    </row>
    <row r="878" spans="1:11" x14ac:dyDescent="0.2">
      <c r="A878" t="s">
        <v>262</v>
      </c>
      <c r="B878" t="s">
        <v>263</v>
      </c>
      <c r="C878">
        <v>83124.479999999996</v>
      </c>
      <c r="D878">
        <v>0</v>
      </c>
      <c r="E878">
        <v>2980.32</v>
      </c>
      <c r="F878">
        <v>21464.34</v>
      </c>
      <c r="G878">
        <v>86104.8</v>
      </c>
      <c r="H878">
        <v>107569.14</v>
      </c>
      <c r="I878">
        <v>2016</v>
      </c>
      <c r="K878" t="s">
        <v>14</v>
      </c>
    </row>
    <row r="879" spans="1:11" x14ac:dyDescent="0.2">
      <c r="A879" t="s">
        <v>1274</v>
      </c>
      <c r="B879" t="s">
        <v>674</v>
      </c>
      <c r="C879">
        <v>0</v>
      </c>
      <c r="D879">
        <v>0</v>
      </c>
      <c r="E879">
        <v>3684.75</v>
      </c>
      <c r="F879">
        <v>0</v>
      </c>
      <c r="G879">
        <v>3684.75</v>
      </c>
      <c r="H879">
        <v>3684.75</v>
      </c>
      <c r="I879">
        <v>2016</v>
      </c>
      <c r="K879" t="s">
        <v>14</v>
      </c>
    </row>
    <row r="880" spans="1:11" x14ac:dyDescent="0.2">
      <c r="A880" t="s">
        <v>559</v>
      </c>
      <c r="B880" t="s">
        <v>273</v>
      </c>
      <c r="C880">
        <v>0</v>
      </c>
      <c r="D880">
        <v>0</v>
      </c>
      <c r="E880">
        <v>40249.199999999997</v>
      </c>
      <c r="F880">
        <v>14010.57</v>
      </c>
      <c r="G880">
        <v>40249.199999999997</v>
      </c>
      <c r="H880">
        <v>54259.77</v>
      </c>
      <c r="I880">
        <v>2016</v>
      </c>
      <c r="K880" t="s">
        <v>14</v>
      </c>
    </row>
    <row r="881" spans="1:11" x14ac:dyDescent="0.2">
      <c r="A881" t="s">
        <v>1790</v>
      </c>
      <c r="B881" t="s">
        <v>947</v>
      </c>
      <c r="C881">
        <v>0</v>
      </c>
      <c r="D881">
        <v>0</v>
      </c>
      <c r="E881">
        <v>230.63</v>
      </c>
      <c r="F881">
        <v>0</v>
      </c>
      <c r="G881">
        <v>230.63</v>
      </c>
      <c r="H881">
        <v>230.63</v>
      </c>
      <c r="I881">
        <v>2016</v>
      </c>
      <c r="K881" t="s">
        <v>14</v>
      </c>
    </row>
    <row r="882" spans="1:11" x14ac:dyDescent="0.2">
      <c r="A882" t="s">
        <v>1159</v>
      </c>
      <c r="B882" t="s">
        <v>947</v>
      </c>
      <c r="C882">
        <v>0</v>
      </c>
      <c r="D882">
        <v>0</v>
      </c>
      <c r="E882">
        <v>5440.26</v>
      </c>
      <c r="F882">
        <v>0</v>
      </c>
      <c r="G882">
        <v>5440.26</v>
      </c>
      <c r="H882">
        <v>5440.26</v>
      </c>
      <c r="I882">
        <v>2016</v>
      </c>
      <c r="K882" t="s">
        <v>14</v>
      </c>
    </row>
    <row r="883" spans="1:11" x14ac:dyDescent="0.2">
      <c r="A883" t="s">
        <v>272</v>
      </c>
      <c r="B883" t="s">
        <v>273</v>
      </c>
      <c r="C883">
        <v>30421.200000000001</v>
      </c>
      <c r="D883">
        <v>0</v>
      </c>
      <c r="E883">
        <v>47614.29</v>
      </c>
      <c r="F883">
        <v>27245.21</v>
      </c>
      <c r="G883">
        <v>78035.490000000005</v>
      </c>
      <c r="H883">
        <v>105280.7</v>
      </c>
      <c r="I883">
        <v>2016</v>
      </c>
      <c r="K883" t="s">
        <v>14</v>
      </c>
    </row>
    <row r="884" spans="1:11" x14ac:dyDescent="0.2">
      <c r="A884" t="s">
        <v>759</v>
      </c>
      <c r="B884" t="s">
        <v>760</v>
      </c>
      <c r="C884">
        <v>19710.48</v>
      </c>
      <c r="D884">
        <v>0</v>
      </c>
      <c r="E884">
        <v>689.87</v>
      </c>
      <c r="F884">
        <v>6676.98</v>
      </c>
      <c r="G884">
        <v>20400.349999999999</v>
      </c>
      <c r="H884">
        <v>27077.33</v>
      </c>
      <c r="I884">
        <v>2016</v>
      </c>
      <c r="K884" t="s">
        <v>14</v>
      </c>
    </row>
    <row r="885" spans="1:11" x14ac:dyDescent="0.2">
      <c r="A885" t="s">
        <v>371</v>
      </c>
      <c r="B885" t="s">
        <v>372</v>
      </c>
      <c r="C885">
        <v>47916</v>
      </c>
      <c r="D885">
        <v>0</v>
      </c>
      <c r="E885">
        <v>2076.36</v>
      </c>
      <c r="F885">
        <v>38273.660000000003</v>
      </c>
      <c r="G885">
        <v>49992.36</v>
      </c>
      <c r="H885">
        <v>88266.02</v>
      </c>
      <c r="I885">
        <v>2016</v>
      </c>
      <c r="K885" t="s">
        <v>14</v>
      </c>
    </row>
    <row r="886" spans="1:11" x14ac:dyDescent="0.2">
      <c r="A886" t="s">
        <v>996</v>
      </c>
      <c r="B886" t="s">
        <v>997</v>
      </c>
      <c r="C886">
        <v>10496.09</v>
      </c>
      <c r="D886">
        <v>0</v>
      </c>
      <c r="E886">
        <v>306.61</v>
      </c>
      <c r="F886">
        <v>0</v>
      </c>
      <c r="G886">
        <v>10802.7</v>
      </c>
      <c r="H886">
        <v>10802.7</v>
      </c>
      <c r="I886">
        <v>2016</v>
      </c>
      <c r="K886" t="s">
        <v>14</v>
      </c>
    </row>
    <row r="887" spans="1:11" x14ac:dyDescent="0.2">
      <c r="A887" t="s">
        <v>725</v>
      </c>
      <c r="B887" t="s">
        <v>273</v>
      </c>
      <c r="C887">
        <v>0</v>
      </c>
      <c r="D887">
        <v>0</v>
      </c>
      <c r="E887">
        <v>27015</v>
      </c>
      <c r="F887">
        <v>3145.82</v>
      </c>
      <c r="G887">
        <v>27015</v>
      </c>
      <c r="H887">
        <v>30160.82</v>
      </c>
      <c r="I887">
        <v>2016</v>
      </c>
      <c r="K887" t="s">
        <v>14</v>
      </c>
    </row>
    <row r="888" spans="1:11" x14ac:dyDescent="0.2">
      <c r="A888" t="s">
        <v>1430</v>
      </c>
      <c r="B888" t="s">
        <v>947</v>
      </c>
      <c r="C888">
        <v>0</v>
      </c>
      <c r="D888">
        <v>0</v>
      </c>
      <c r="E888">
        <v>2094.7600000000002</v>
      </c>
      <c r="F888">
        <v>0</v>
      </c>
      <c r="G888">
        <v>2094.7600000000002</v>
      </c>
      <c r="H888">
        <v>2094.7600000000002</v>
      </c>
      <c r="I888">
        <v>2016</v>
      </c>
      <c r="K888" t="s">
        <v>14</v>
      </c>
    </row>
    <row r="889" spans="1:11" x14ac:dyDescent="0.2">
      <c r="A889" t="s">
        <v>961</v>
      </c>
      <c r="B889" t="s">
        <v>962</v>
      </c>
      <c r="C889">
        <v>8385.36</v>
      </c>
      <c r="D889">
        <v>0</v>
      </c>
      <c r="E889">
        <v>2907.88</v>
      </c>
      <c r="F889">
        <v>1338</v>
      </c>
      <c r="G889">
        <v>11293.24</v>
      </c>
      <c r="H889">
        <v>12631.24</v>
      </c>
      <c r="I889">
        <v>2016</v>
      </c>
      <c r="K889" t="s">
        <v>14</v>
      </c>
    </row>
    <row r="890" spans="1:11" x14ac:dyDescent="0.2">
      <c r="A890" t="s">
        <v>1310</v>
      </c>
      <c r="B890" t="s">
        <v>947</v>
      </c>
      <c r="C890">
        <v>0</v>
      </c>
      <c r="D890">
        <v>0</v>
      </c>
      <c r="E890">
        <v>3323.01</v>
      </c>
      <c r="F890">
        <v>0</v>
      </c>
      <c r="G890">
        <v>3323.01</v>
      </c>
      <c r="H890">
        <v>3323.01</v>
      </c>
      <c r="I890">
        <v>2016</v>
      </c>
      <c r="K890" t="s">
        <v>14</v>
      </c>
    </row>
    <row r="891" spans="1:11" x14ac:dyDescent="0.2">
      <c r="A891" t="s">
        <v>650</v>
      </c>
      <c r="B891" t="s">
        <v>273</v>
      </c>
      <c r="C891">
        <v>5140</v>
      </c>
      <c r="D891">
        <v>0</v>
      </c>
      <c r="E891">
        <v>26820.71</v>
      </c>
      <c r="F891">
        <v>7350.29</v>
      </c>
      <c r="G891">
        <v>31960.71</v>
      </c>
      <c r="H891">
        <v>39311</v>
      </c>
      <c r="I891">
        <v>2016</v>
      </c>
      <c r="K891" t="s">
        <v>14</v>
      </c>
    </row>
    <row r="892" spans="1:11" x14ac:dyDescent="0.2">
      <c r="A892" t="s">
        <v>1840</v>
      </c>
      <c r="B892" t="s">
        <v>947</v>
      </c>
      <c r="C892">
        <v>0</v>
      </c>
      <c r="D892">
        <v>0</v>
      </c>
      <c r="E892">
        <v>91.06</v>
      </c>
      <c r="F892">
        <v>0</v>
      </c>
      <c r="G892">
        <v>91.06</v>
      </c>
      <c r="H892">
        <v>91.06</v>
      </c>
      <c r="I892">
        <v>2016</v>
      </c>
      <c r="K892" t="s">
        <v>14</v>
      </c>
    </row>
    <row r="893" spans="1:11" x14ac:dyDescent="0.2">
      <c r="A893" t="s">
        <v>981</v>
      </c>
      <c r="B893" t="s">
        <v>273</v>
      </c>
      <c r="C893">
        <v>0</v>
      </c>
      <c r="D893">
        <v>0</v>
      </c>
      <c r="E893">
        <v>11589.6</v>
      </c>
      <c r="F893">
        <v>0</v>
      </c>
      <c r="G893">
        <v>11589.6</v>
      </c>
      <c r="H893">
        <v>11589.6</v>
      </c>
      <c r="I893">
        <v>2016</v>
      </c>
      <c r="K893" t="s">
        <v>14</v>
      </c>
    </row>
    <row r="894" spans="1:11" x14ac:dyDescent="0.2">
      <c r="A894" t="s">
        <v>17</v>
      </c>
      <c r="B894" t="s">
        <v>18</v>
      </c>
      <c r="C894">
        <v>166876.04</v>
      </c>
      <c r="D894">
        <v>0</v>
      </c>
      <c r="E894">
        <v>9620.73</v>
      </c>
      <c r="F894">
        <v>23293.32</v>
      </c>
      <c r="G894">
        <v>176496.77</v>
      </c>
      <c r="H894">
        <v>199790.09</v>
      </c>
      <c r="I894">
        <v>2016</v>
      </c>
      <c r="K894" t="s">
        <v>14</v>
      </c>
    </row>
    <row r="895" spans="1:11" x14ac:dyDescent="0.2">
      <c r="A895" t="s">
        <v>1670</v>
      </c>
      <c r="B895" t="s">
        <v>947</v>
      </c>
      <c r="C895">
        <v>0</v>
      </c>
      <c r="D895">
        <v>0</v>
      </c>
      <c r="E895">
        <v>756.57</v>
      </c>
      <c r="F895">
        <v>0</v>
      </c>
      <c r="G895">
        <v>756.57</v>
      </c>
      <c r="H895">
        <v>756.57</v>
      </c>
      <c r="I895">
        <v>2016</v>
      </c>
      <c r="K895" t="s">
        <v>14</v>
      </c>
    </row>
    <row r="896" spans="1:11" x14ac:dyDescent="0.2">
      <c r="A896" t="s">
        <v>869</v>
      </c>
      <c r="B896" t="s">
        <v>273</v>
      </c>
      <c r="C896">
        <v>0</v>
      </c>
      <c r="D896">
        <v>0</v>
      </c>
      <c r="E896">
        <v>18030</v>
      </c>
      <c r="F896">
        <v>0</v>
      </c>
      <c r="G896">
        <v>18030</v>
      </c>
      <c r="H896">
        <v>18030</v>
      </c>
      <c r="I896">
        <v>2016</v>
      </c>
      <c r="K896" t="s">
        <v>14</v>
      </c>
    </row>
    <row r="897" spans="1:11" x14ac:dyDescent="0.2">
      <c r="A897" t="s">
        <v>643</v>
      </c>
      <c r="B897" t="s">
        <v>273</v>
      </c>
      <c r="C897">
        <v>0</v>
      </c>
      <c r="D897">
        <v>0</v>
      </c>
      <c r="E897">
        <v>28725.119999999999</v>
      </c>
      <c r="F897">
        <v>11536.33</v>
      </c>
      <c r="G897">
        <v>28725.119999999999</v>
      </c>
      <c r="H897">
        <v>40261.449999999997</v>
      </c>
      <c r="I897">
        <v>2016</v>
      </c>
      <c r="K897" t="s">
        <v>14</v>
      </c>
    </row>
    <row r="898" spans="1:11" x14ac:dyDescent="0.2">
      <c r="A898" t="s">
        <v>417</v>
      </c>
      <c r="B898" t="s">
        <v>342</v>
      </c>
      <c r="C898">
        <v>52607.9</v>
      </c>
      <c r="D898">
        <v>0</v>
      </c>
      <c r="E898">
        <v>6471.36</v>
      </c>
      <c r="F898">
        <v>22070.2</v>
      </c>
      <c r="G898">
        <v>59079.26</v>
      </c>
      <c r="H898">
        <v>81149.460000000006</v>
      </c>
      <c r="I898">
        <v>2016</v>
      </c>
      <c r="K898" t="s">
        <v>14</v>
      </c>
    </row>
    <row r="899" spans="1:11" x14ac:dyDescent="0.2">
      <c r="A899" t="s">
        <v>554</v>
      </c>
      <c r="B899" t="s">
        <v>273</v>
      </c>
      <c r="C899">
        <v>0</v>
      </c>
      <c r="D899">
        <v>0</v>
      </c>
      <c r="E899">
        <v>47137.14</v>
      </c>
      <c r="F899">
        <v>9122.9599999999991</v>
      </c>
      <c r="G899">
        <v>47137.14</v>
      </c>
      <c r="H899">
        <v>56260.1</v>
      </c>
      <c r="I899">
        <v>2016</v>
      </c>
      <c r="K899" t="s">
        <v>14</v>
      </c>
    </row>
    <row r="900" spans="1:11" x14ac:dyDescent="0.2">
      <c r="A900" t="s">
        <v>577</v>
      </c>
      <c r="B900" t="s">
        <v>476</v>
      </c>
      <c r="C900">
        <v>34369.089999999997</v>
      </c>
      <c r="D900">
        <v>0</v>
      </c>
      <c r="E900">
        <v>2932.36</v>
      </c>
      <c r="F900">
        <v>13997.42</v>
      </c>
      <c r="G900">
        <v>37301.449999999997</v>
      </c>
      <c r="H900">
        <v>51298.87</v>
      </c>
      <c r="I900">
        <v>2016</v>
      </c>
      <c r="K900" t="s">
        <v>14</v>
      </c>
    </row>
    <row r="901" spans="1:11" x14ac:dyDescent="0.2">
      <c r="A901" t="s">
        <v>1798</v>
      </c>
      <c r="B901" t="s">
        <v>947</v>
      </c>
      <c r="C901">
        <v>0</v>
      </c>
      <c r="D901">
        <v>0</v>
      </c>
      <c r="E901">
        <v>215.25</v>
      </c>
      <c r="F901">
        <v>0</v>
      </c>
      <c r="G901">
        <v>215.25</v>
      </c>
      <c r="H901">
        <v>215.25</v>
      </c>
      <c r="I901">
        <v>2016</v>
      </c>
      <c r="K901" t="s">
        <v>14</v>
      </c>
    </row>
    <row r="902" spans="1:11" x14ac:dyDescent="0.2">
      <c r="A902" t="s">
        <v>1434</v>
      </c>
      <c r="B902" t="s">
        <v>947</v>
      </c>
      <c r="C902">
        <v>0</v>
      </c>
      <c r="D902">
        <v>0</v>
      </c>
      <c r="E902">
        <v>2064.7600000000002</v>
      </c>
      <c r="F902">
        <v>0</v>
      </c>
      <c r="G902">
        <v>2064.7600000000002</v>
      </c>
      <c r="H902">
        <v>2064.7600000000002</v>
      </c>
      <c r="I902">
        <v>2016</v>
      </c>
      <c r="K902" t="s">
        <v>14</v>
      </c>
    </row>
    <row r="903" spans="1:11" x14ac:dyDescent="0.2">
      <c r="A903" t="s">
        <v>750</v>
      </c>
      <c r="B903" t="s">
        <v>273</v>
      </c>
      <c r="C903">
        <v>0</v>
      </c>
      <c r="D903">
        <v>0</v>
      </c>
      <c r="E903">
        <v>25359.34</v>
      </c>
      <c r="F903">
        <v>2807.67</v>
      </c>
      <c r="G903">
        <v>25359.34</v>
      </c>
      <c r="H903">
        <v>28167.01</v>
      </c>
      <c r="I903">
        <v>2016</v>
      </c>
      <c r="K903" t="s">
        <v>14</v>
      </c>
    </row>
    <row r="904" spans="1:11" x14ac:dyDescent="0.2">
      <c r="A904" t="s">
        <v>1764</v>
      </c>
      <c r="B904" t="s">
        <v>947</v>
      </c>
      <c r="C904">
        <v>0</v>
      </c>
      <c r="D904">
        <v>0</v>
      </c>
      <c r="E904">
        <v>307.5</v>
      </c>
      <c r="F904">
        <v>0</v>
      </c>
      <c r="G904">
        <v>307.5</v>
      </c>
      <c r="H904">
        <v>307.5</v>
      </c>
      <c r="I904">
        <v>2016</v>
      </c>
      <c r="K904" t="s">
        <v>14</v>
      </c>
    </row>
    <row r="905" spans="1:11" x14ac:dyDescent="0.2">
      <c r="A905" t="s">
        <v>607</v>
      </c>
      <c r="B905" t="s">
        <v>273</v>
      </c>
      <c r="C905">
        <v>0</v>
      </c>
      <c r="D905">
        <v>0</v>
      </c>
      <c r="E905">
        <v>32608</v>
      </c>
      <c r="F905">
        <v>12480.83</v>
      </c>
      <c r="G905">
        <v>32608</v>
      </c>
      <c r="H905">
        <v>45088.83</v>
      </c>
      <c r="I905">
        <v>2016</v>
      </c>
      <c r="K905" t="s">
        <v>14</v>
      </c>
    </row>
    <row r="906" spans="1:11" x14ac:dyDescent="0.2">
      <c r="A906" t="s">
        <v>1648</v>
      </c>
      <c r="B906" t="s">
        <v>674</v>
      </c>
      <c r="C906">
        <v>0</v>
      </c>
      <c r="D906">
        <v>0</v>
      </c>
      <c r="E906">
        <v>841.86</v>
      </c>
      <c r="F906">
        <v>0</v>
      </c>
      <c r="G906">
        <v>841.86</v>
      </c>
      <c r="H906">
        <v>841.86</v>
      </c>
      <c r="I906">
        <v>2016</v>
      </c>
      <c r="K906" t="s">
        <v>14</v>
      </c>
    </row>
    <row r="907" spans="1:11" x14ac:dyDescent="0.2">
      <c r="A907" t="s">
        <v>148</v>
      </c>
      <c r="B907" t="s">
        <v>149</v>
      </c>
      <c r="C907">
        <v>69401.2</v>
      </c>
      <c r="D907">
        <v>0</v>
      </c>
      <c r="E907">
        <v>26295.48</v>
      </c>
      <c r="F907">
        <v>39999.75</v>
      </c>
      <c r="G907">
        <v>95696.68</v>
      </c>
      <c r="H907">
        <v>135696.43</v>
      </c>
      <c r="I907">
        <v>2016</v>
      </c>
      <c r="K907" t="s">
        <v>14</v>
      </c>
    </row>
    <row r="908" spans="1:11" x14ac:dyDescent="0.2">
      <c r="A908" t="s">
        <v>1816</v>
      </c>
      <c r="B908" t="s">
        <v>947</v>
      </c>
      <c r="C908">
        <v>0</v>
      </c>
      <c r="D908">
        <v>0</v>
      </c>
      <c r="E908">
        <v>153.76</v>
      </c>
      <c r="F908">
        <v>0</v>
      </c>
      <c r="G908">
        <v>153.76</v>
      </c>
      <c r="H908">
        <v>153.76</v>
      </c>
      <c r="I908">
        <v>2016</v>
      </c>
      <c r="K908" t="s">
        <v>14</v>
      </c>
    </row>
    <row r="909" spans="1:11" x14ac:dyDescent="0.2">
      <c r="A909" t="s">
        <v>1155</v>
      </c>
      <c r="B909" t="s">
        <v>947</v>
      </c>
      <c r="C909">
        <v>0</v>
      </c>
      <c r="D909">
        <v>0</v>
      </c>
      <c r="E909">
        <v>5461.9</v>
      </c>
      <c r="F909">
        <v>0</v>
      </c>
      <c r="G909">
        <v>5461.9</v>
      </c>
      <c r="H909">
        <v>5461.9</v>
      </c>
      <c r="I909">
        <v>2016</v>
      </c>
      <c r="K909" t="s">
        <v>14</v>
      </c>
    </row>
    <row r="910" spans="1:11" x14ac:dyDescent="0.2">
      <c r="A910" t="s">
        <v>787</v>
      </c>
      <c r="B910" t="s">
        <v>322</v>
      </c>
      <c r="C910">
        <v>17790.849999999999</v>
      </c>
      <c r="D910">
        <v>1681.68</v>
      </c>
      <c r="E910">
        <v>1160.78</v>
      </c>
      <c r="F910">
        <v>4287.8</v>
      </c>
      <c r="G910">
        <v>20633.310000000001</v>
      </c>
      <c r="H910">
        <v>24921.11</v>
      </c>
      <c r="I910">
        <v>2016</v>
      </c>
      <c r="K910" t="s">
        <v>14</v>
      </c>
    </row>
    <row r="911" spans="1:11" x14ac:dyDescent="0.2">
      <c r="A911" t="s">
        <v>621</v>
      </c>
      <c r="B911" t="s">
        <v>404</v>
      </c>
      <c r="C911">
        <v>33518.47</v>
      </c>
      <c r="D911">
        <v>0</v>
      </c>
      <c r="E911">
        <v>2304.19</v>
      </c>
      <c r="F911">
        <v>7428.89</v>
      </c>
      <c r="G911">
        <v>35822.660000000003</v>
      </c>
      <c r="H911">
        <v>43251.55</v>
      </c>
      <c r="I911">
        <v>2016</v>
      </c>
      <c r="K911" t="s">
        <v>14</v>
      </c>
    </row>
    <row r="912" spans="1:11" x14ac:dyDescent="0.2">
      <c r="A912" t="s">
        <v>1734</v>
      </c>
      <c r="B912" t="s">
        <v>674</v>
      </c>
      <c r="C912">
        <v>0</v>
      </c>
      <c r="D912">
        <v>0</v>
      </c>
      <c r="E912">
        <v>401.63</v>
      </c>
      <c r="F912">
        <v>0</v>
      </c>
      <c r="G912">
        <v>401.63</v>
      </c>
      <c r="H912">
        <v>401.63</v>
      </c>
      <c r="I912">
        <v>2016</v>
      </c>
      <c r="K912" t="s">
        <v>14</v>
      </c>
    </row>
    <row r="913" spans="1:11" x14ac:dyDescent="0.2">
      <c r="A913" t="s">
        <v>796</v>
      </c>
      <c r="B913" t="s">
        <v>273</v>
      </c>
      <c r="C913">
        <v>0</v>
      </c>
      <c r="D913">
        <v>0</v>
      </c>
      <c r="E913">
        <v>23973.040000000001</v>
      </c>
      <c r="F913">
        <v>0</v>
      </c>
      <c r="G913">
        <v>23973.040000000001</v>
      </c>
      <c r="H913">
        <v>23973.040000000001</v>
      </c>
      <c r="I913">
        <v>2016</v>
      </c>
      <c r="K913" t="s">
        <v>14</v>
      </c>
    </row>
    <row r="914" spans="1:11" x14ac:dyDescent="0.2">
      <c r="A914" t="s">
        <v>1506</v>
      </c>
      <c r="B914" t="s">
        <v>947</v>
      </c>
      <c r="C914">
        <v>0</v>
      </c>
      <c r="D914">
        <v>0</v>
      </c>
      <c r="E914">
        <v>1642.5</v>
      </c>
      <c r="F914">
        <v>0</v>
      </c>
      <c r="G914">
        <v>1642.5</v>
      </c>
      <c r="H914">
        <v>1642.5</v>
      </c>
      <c r="I914">
        <v>2016</v>
      </c>
      <c r="K914" t="s">
        <v>14</v>
      </c>
    </row>
    <row r="915" spans="1:11" x14ac:dyDescent="0.2">
      <c r="A915" t="s">
        <v>494</v>
      </c>
      <c r="B915" t="s">
        <v>340</v>
      </c>
      <c r="C915">
        <v>48155.61</v>
      </c>
      <c r="D915">
        <v>625.96</v>
      </c>
      <c r="E915">
        <v>3853.27</v>
      </c>
      <c r="F915">
        <v>14235.72</v>
      </c>
      <c r="G915">
        <v>52634.84</v>
      </c>
      <c r="H915">
        <v>66870.559999999998</v>
      </c>
      <c r="I915">
        <v>2016</v>
      </c>
      <c r="K915" t="s">
        <v>14</v>
      </c>
    </row>
    <row r="916" spans="1:11" x14ac:dyDescent="0.2">
      <c r="A916" t="s">
        <v>1470</v>
      </c>
      <c r="B916" t="s">
        <v>273</v>
      </c>
      <c r="C916">
        <v>0</v>
      </c>
      <c r="D916">
        <v>0</v>
      </c>
      <c r="E916">
        <v>1813.4</v>
      </c>
      <c r="F916">
        <v>0</v>
      </c>
      <c r="G916">
        <v>1813.4</v>
      </c>
      <c r="H916">
        <v>1813.4</v>
      </c>
      <c r="I916">
        <v>2016</v>
      </c>
      <c r="K916" t="s">
        <v>14</v>
      </c>
    </row>
    <row r="917" spans="1:11" x14ac:dyDescent="0.2">
      <c r="A917" t="s">
        <v>1538</v>
      </c>
      <c r="B917" t="s">
        <v>947</v>
      </c>
      <c r="C917">
        <v>0</v>
      </c>
      <c r="D917">
        <v>0</v>
      </c>
      <c r="E917">
        <v>1456.88</v>
      </c>
      <c r="F917">
        <v>0</v>
      </c>
      <c r="G917">
        <v>1456.88</v>
      </c>
      <c r="H917">
        <v>1456.88</v>
      </c>
      <c r="I917">
        <v>2016</v>
      </c>
      <c r="K917" t="s">
        <v>14</v>
      </c>
    </row>
    <row r="918" spans="1:11" x14ac:dyDescent="0.2">
      <c r="A918" t="s">
        <v>1250</v>
      </c>
      <c r="B918" t="s">
        <v>947</v>
      </c>
      <c r="C918">
        <v>0</v>
      </c>
      <c r="D918">
        <v>0</v>
      </c>
      <c r="E918">
        <v>4117.51</v>
      </c>
      <c r="F918">
        <v>0</v>
      </c>
      <c r="G918">
        <v>4117.51</v>
      </c>
      <c r="H918">
        <v>4117.51</v>
      </c>
      <c r="I918">
        <v>2016</v>
      </c>
      <c r="K918" t="s">
        <v>14</v>
      </c>
    </row>
    <row r="919" spans="1:11" x14ac:dyDescent="0.2">
      <c r="A919" t="s">
        <v>717</v>
      </c>
      <c r="B919" t="s">
        <v>273</v>
      </c>
      <c r="C919">
        <v>0</v>
      </c>
      <c r="D919">
        <v>0</v>
      </c>
      <c r="E919">
        <v>27974.04</v>
      </c>
      <c r="F919">
        <v>3201.73</v>
      </c>
      <c r="G919">
        <v>27974.04</v>
      </c>
      <c r="H919">
        <v>31175.77</v>
      </c>
      <c r="I919">
        <v>2016</v>
      </c>
      <c r="K919" t="s">
        <v>14</v>
      </c>
    </row>
    <row r="920" spans="1:11" x14ac:dyDescent="0.2">
      <c r="A920" t="s">
        <v>1231</v>
      </c>
      <c r="B920" t="s">
        <v>273</v>
      </c>
      <c r="C920">
        <v>0</v>
      </c>
      <c r="D920">
        <v>0</v>
      </c>
      <c r="E920">
        <v>4483.2</v>
      </c>
      <c r="F920">
        <v>0</v>
      </c>
      <c r="G920">
        <v>4483.2</v>
      </c>
      <c r="H920">
        <v>4483.2</v>
      </c>
      <c r="I920">
        <v>2016</v>
      </c>
      <c r="K920" t="s">
        <v>14</v>
      </c>
    </row>
    <row r="921" spans="1:11" x14ac:dyDescent="0.2">
      <c r="A921" t="s">
        <v>995</v>
      </c>
      <c r="B921" t="s">
        <v>273</v>
      </c>
      <c r="C921">
        <v>0</v>
      </c>
      <c r="D921">
        <v>0</v>
      </c>
      <c r="E921">
        <v>9693.0300000000007</v>
      </c>
      <c r="F921">
        <v>1118.24</v>
      </c>
      <c r="G921">
        <v>9693.0300000000007</v>
      </c>
      <c r="H921">
        <v>10811.27</v>
      </c>
      <c r="I921">
        <v>2016</v>
      </c>
      <c r="K921" t="s">
        <v>14</v>
      </c>
    </row>
    <row r="922" spans="1:11" x14ac:dyDescent="0.2">
      <c r="A922" t="s">
        <v>1078</v>
      </c>
      <c r="B922" t="s">
        <v>947</v>
      </c>
      <c r="C922">
        <v>0</v>
      </c>
      <c r="D922">
        <v>0</v>
      </c>
      <c r="E922">
        <v>7978.66</v>
      </c>
      <c r="F922">
        <v>0</v>
      </c>
      <c r="G922">
        <v>7978.66</v>
      </c>
      <c r="H922">
        <v>7978.66</v>
      </c>
      <c r="I922">
        <v>2016</v>
      </c>
      <c r="K922" t="s">
        <v>14</v>
      </c>
    </row>
    <row r="923" spans="1:11" x14ac:dyDescent="0.2">
      <c r="A923" t="s">
        <v>1512</v>
      </c>
      <c r="B923" t="s">
        <v>947</v>
      </c>
      <c r="C923">
        <v>0</v>
      </c>
      <c r="D923">
        <v>0</v>
      </c>
      <c r="E923">
        <v>1608.75</v>
      </c>
      <c r="F923">
        <v>0</v>
      </c>
      <c r="G923">
        <v>1608.75</v>
      </c>
      <c r="H923">
        <v>1608.75</v>
      </c>
      <c r="I923">
        <v>2016</v>
      </c>
      <c r="K923" t="s">
        <v>14</v>
      </c>
    </row>
    <row r="924" spans="1:11" x14ac:dyDescent="0.2">
      <c r="A924" t="s">
        <v>1191</v>
      </c>
      <c r="B924" t="s">
        <v>947</v>
      </c>
      <c r="C924">
        <v>0</v>
      </c>
      <c r="D924">
        <v>0</v>
      </c>
      <c r="E924">
        <v>4983.91</v>
      </c>
      <c r="F924">
        <v>0</v>
      </c>
      <c r="G924">
        <v>4983.91</v>
      </c>
      <c r="H924">
        <v>4983.91</v>
      </c>
      <c r="I924">
        <v>2016</v>
      </c>
      <c r="K924" t="s">
        <v>14</v>
      </c>
    </row>
    <row r="925" spans="1:11" x14ac:dyDescent="0.2">
      <c r="A925" t="s">
        <v>163</v>
      </c>
      <c r="B925" t="s">
        <v>164</v>
      </c>
      <c r="C925">
        <v>96929.34</v>
      </c>
      <c r="D925">
        <v>0</v>
      </c>
      <c r="E925">
        <v>3450.09</v>
      </c>
      <c r="F925">
        <v>30952.1</v>
      </c>
      <c r="G925">
        <v>100379.43</v>
      </c>
      <c r="H925">
        <v>131331.53</v>
      </c>
      <c r="I925">
        <v>2016</v>
      </c>
      <c r="K925" t="s">
        <v>14</v>
      </c>
    </row>
    <row r="926" spans="1:11" x14ac:dyDescent="0.2">
      <c r="A926" t="s">
        <v>1667</v>
      </c>
      <c r="B926" t="s">
        <v>674</v>
      </c>
      <c r="C926">
        <v>0</v>
      </c>
      <c r="D926">
        <v>0</v>
      </c>
      <c r="E926">
        <v>767.04</v>
      </c>
      <c r="F926">
        <v>0</v>
      </c>
      <c r="G926">
        <v>767.04</v>
      </c>
      <c r="H926">
        <v>767.04</v>
      </c>
      <c r="I926">
        <v>2016</v>
      </c>
      <c r="K926" t="s">
        <v>14</v>
      </c>
    </row>
    <row r="927" spans="1:11" x14ac:dyDescent="0.2">
      <c r="A927" t="s">
        <v>600</v>
      </c>
      <c r="B927" t="s">
        <v>273</v>
      </c>
      <c r="C927">
        <v>0</v>
      </c>
      <c r="D927">
        <v>0</v>
      </c>
      <c r="E927">
        <v>41394.629999999997</v>
      </c>
      <c r="F927">
        <v>4708.59</v>
      </c>
      <c r="G927">
        <v>41394.629999999997</v>
      </c>
      <c r="H927">
        <v>46103.22</v>
      </c>
      <c r="I927">
        <v>2016</v>
      </c>
      <c r="K927" t="s">
        <v>14</v>
      </c>
    </row>
    <row r="928" spans="1:11" x14ac:dyDescent="0.2">
      <c r="A928" t="s">
        <v>746</v>
      </c>
      <c r="B928" t="s">
        <v>273</v>
      </c>
      <c r="C928">
        <v>0</v>
      </c>
      <c r="D928">
        <v>0</v>
      </c>
      <c r="E928">
        <v>25578.76</v>
      </c>
      <c r="F928">
        <v>2908.85</v>
      </c>
      <c r="G928">
        <v>25578.76</v>
      </c>
      <c r="H928">
        <v>28487.61</v>
      </c>
      <c r="I928">
        <v>2016</v>
      </c>
      <c r="K928" t="s">
        <v>14</v>
      </c>
    </row>
    <row r="929" spans="1:11" x14ac:dyDescent="0.2">
      <c r="A929" t="s">
        <v>1793</v>
      </c>
      <c r="B929" t="s">
        <v>273</v>
      </c>
      <c r="C929">
        <v>0</v>
      </c>
      <c r="D929">
        <v>0</v>
      </c>
      <c r="E929">
        <v>225.6</v>
      </c>
      <c r="F929">
        <v>0</v>
      </c>
      <c r="G929">
        <v>225.6</v>
      </c>
      <c r="H929">
        <v>225.6</v>
      </c>
      <c r="I929">
        <v>2016</v>
      </c>
      <c r="K929" t="s">
        <v>14</v>
      </c>
    </row>
    <row r="930" spans="1:11" x14ac:dyDescent="0.2">
      <c r="A930" t="s">
        <v>138</v>
      </c>
      <c r="B930" t="s">
        <v>30</v>
      </c>
      <c r="C930">
        <v>101580</v>
      </c>
      <c r="D930">
        <v>0</v>
      </c>
      <c r="E930">
        <v>3491.4</v>
      </c>
      <c r="F930">
        <v>32657.33</v>
      </c>
      <c r="G930">
        <v>105071.4</v>
      </c>
      <c r="H930">
        <v>137728.73000000001</v>
      </c>
      <c r="I930">
        <v>2016</v>
      </c>
      <c r="K930" t="s">
        <v>14</v>
      </c>
    </row>
    <row r="931" spans="1:11" x14ac:dyDescent="0.2">
      <c r="A931" t="s">
        <v>903</v>
      </c>
      <c r="B931" t="s">
        <v>273</v>
      </c>
      <c r="C931">
        <v>0</v>
      </c>
      <c r="D931">
        <v>0</v>
      </c>
      <c r="E931">
        <v>15510</v>
      </c>
      <c r="F931">
        <v>0</v>
      </c>
      <c r="G931">
        <v>15510</v>
      </c>
      <c r="H931">
        <v>15510</v>
      </c>
      <c r="I931">
        <v>2016</v>
      </c>
      <c r="K931" t="s">
        <v>14</v>
      </c>
    </row>
    <row r="932" spans="1:11" x14ac:dyDescent="0.2">
      <c r="A932" t="s">
        <v>583</v>
      </c>
      <c r="B932" t="s">
        <v>273</v>
      </c>
      <c r="C932">
        <v>0</v>
      </c>
      <c r="D932">
        <v>0</v>
      </c>
      <c r="E932">
        <v>44263.4</v>
      </c>
      <c r="F932">
        <v>5135.71</v>
      </c>
      <c r="G932">
        <v>44263.4</v>
      </c>
      <c r="H932">
        <v>49399.11</v>
      </c>
      <c r="I932">
        <v>2016</v>
      </c>
      <c r="K932" t="s">
        <v>14</v>
      </c>
    </row>
    <row r="933" spans="1:11" x14ac:dyDescent="0.2">
      <c r="A933" t="s">
        <v>490</v>
      </c>
      <c r="B933" t="s">
        <v>322</v>
      </c>
      <c r="C933">
        <v>43818</v>
      </c>
      <c r="D933">
        <v>0</v>
      </c>
      <c r="E933">
        <v>4932.0600000000004</v>
      </c>
      <c r="F933">
        <v>18917.37</v>
      </c>
      <c r="G933">
        <v>48750.06</v>
      </c>
      <c r="H933">
        <v>67667.429999999993</v>
      </c>
      <c r="I933">
        <v>2016</v>
      </c>
      <c r="K933" t="s">
        <v>14</v>
      </c>
    </row>
    <row r="934" spans="1:11" x14ac:dyDescent="0.2">
      <c r="A934" t="s">
        <v>87</v>
      </c>
      <c r="B934" t="s">
        <v>30</v>
      </c>
      <c r="C934">
        <v>85721.41</v>
      </c>
      <c r="D934">
        <v>0</v>
      </c>
      <c r="E934">
        <v>27709.83</v>
      </c>
      <c r="F934">
        <v>41974.81</v>
      </c>
      <c r="G934">
        <v>113431.24</v>
      </c>
      <c r="H934">
        <v>155406.04999999999</v>
      </c>
      <c r="I934">
        <v>2016</v>
      </c>
      <c r="K934" t="s">
        <v>14</v>
      </c>
    </row>
    <row r="935" spans="1:11" x14ac:dyDescent="0.2">
      <c r="A935" t="s">
        <v>778</v>
      </c>
      <c r="B935" t="s">
        <v>273</v>
      </c>
      <c r="C935">
        <v>0</v>
      </c>
      <c r="D935">
        <v>0</v>
      </c>
      <c r="E935">
        <v>25737.75</v>
      </c>
      <c r="F935">
        <v>0</v>
      </c>
      <c r="G935">
        <v>25737.75</v>
      </c>
      <c r="H935">
        <v>25737.75</v>
      </c>
      <c r="I935">
        <v>2016</v>
      </c>
      <c r="K935" t="s">
        <v>14</v>
      </c>
    </row>
    <row r="936" spans="1:11" x14ac:dyDescent="0.2">
      <c r="A936" t="s">
        <v>1819</v>
      </c>
      <c r="B936" t="s">
        <v>947</v>
      </c>
      <c r="C936">
        <v>0</v>
      </c>
      <c r="D936">
        <v>0</v>
      </c>
      <c r="E936">
        <v>146.25</v>
      </c>
      <c r="F936">
        <v>0</v>
      </c>
      <c r="G936">
        <v>146.25</v>
      </c>
      <c r="H936">
        <v>146.25</v>
      </c>
      <c r="I936">
        <v>2016</v>
      </c>
      <c r="K936" t="s">
        <v>14</v>
      </c>
    </row>
    <row r="937" spans="1:11" x14ac:dyDescent="0.2">
      <c r="A937" t="s">
        <v>1659</v>
      </c>
      <c r="B937" t="s">
        <v>947</v>
      </c>
      <c r="C937">
        <v>0</v>
      </c>
      <c r="D937">
        <v>0</v>
      </c>
      <c r="E937">
        <v>797</v>
      </c>
      <c r="F937">
        <v>0</v>
      </c>
      <c r="G937">
        <v>797</v>
      </c>
      <c r="H937">
        <v>797</v>
      </c>
      <c r="I937">
        <v>2016</v>
      </c>
      <c r="K937" t="s">
        <v>14</v>
      </c>
    </row>
    <row r="938" spans="1:11" x14ac:dyDescent="0.2">
      <c r="A938" t="s">
        <v>493</v>
      </c>
      <c r="B938" t="s">
        <v>255</v>
      </c>
      <c r="C938">
        <v>55531.15</v>
      </c>
      <c r="D938">
        <v>0</v>
      </c>
      <c r="E938">
        <v>2038.47</v>
      </c>
      <c r="F938">
        <v>9984.7800000000007</v>
      </c>
      <c r="G938">
        <v>57569.62</v>
      </c>
      <c r="H938">
        <v>67554.399999999994</v>
      </c>
      <c r="I938">
        <v>2016</v>
      </c>
      <c r="K938" t="s">
        <v>14</v>
      </c>
    </row>
    <row r="939" spans="1:11" x14ac:dyDescent="0.2">
      <c r="A939" t="s">
        <v>1332</v>
      </c>
      <c r="B939" t="s">
        <v>273</v>
      </c>
      <c r="C939">
        <v>0</v>
      </c>
      <c r="D939">
        <v>0</v>
      </c>
      <c r="E939">
        <v>3125.7</v>
      </c>
      <c r="F939">
        <v>0</v>
      </c>
      <c r="G939">
        <v>3125.7</v>
      </c>
      <c r="H939">
        <v>3125.7</v>
      </c>
      <c r="I939">
        <v>2016</v>
      </c>
      <c r="K939" t="s">
        <v>14</v>
      </c>
    </row>
    <row r="940" spans="1:11" x14ac:dyDescent="0.2">
      <c r="A940" t="s">
        <v>1174</v>
      </c>
      <c r="B940" t="s">
        <v>947</v>
      </c>
      <c r="C940">
        <v>0</v>
      </c>
      <c r="D940">
        <v>0</v>
      </c>
      <c r="E940">
        <v>5159.08</v>
      </c>
      <c r="F940">
        <v>0</v>
      </c>
      <c r="G940">
        <v>5159.08</v>
      </c>
      <c r="H940">
        <v>5159.08</v>
      </c>
      <c r="I940">
        <v>2016</v>
      </c>
      <c r="K940" t="s">
        <v>14</v>
      </c>
    </row>
    <row r="941" spans="1:11" x14ac:dyDescent="0.2">
      <c r="A941" t="s">
        <v>182</v>
      </c>
      <c r="B941" t="s">
        <v>30</v>
      </c>
      <c r="C941">
        <v>76011.38</v>
      </c>
      <c r="D941">
        <v>0</v>
      </c>
      <c r="E941">
        <v>13194.5</v>
      </c>
      <c r="F941">
        <v>39016.519999999997</v>
      </c>
      <c r="G941">
        <v>89205.88</v>
      </c>
      <c r="H941">
        <v>128222.39999999999</v>
      </c>
      <c r="I941">
        <v>2016</v>
      </c>
      <c r="K941" t="s">
        <v>14</v>
      </c>
    </row>
    <row r="942" spans="1:11" x14ac:dyDescent="0.2">
      <c r="A942" t="s">
        <v>73</v>
      </c>
      <c r="B942" t="s">
        <v>74</v>
      </c>
      <c r="C942">
        <v>108677.04</v>
      </c>
      <c r="D942">
        <v>0</v>
      </c>
      <c r="E942">
        <v>3803.7</v>
      </c>
      <c r="F942">
        <v>45556.480000000003</v>
      </c>
      <c r="G942">
        <v>112480.74</v>
      </c>
      <c r="H942">
        <v>158037.22</v>
      </c>
      <c r="I942">
        <v>2016</v>
      </c>
      <c r="K942" t="s">
        <v>14</v>
      </c>
    </row>
    <row r="943" spans="1:11" x14ac:dyDescent="0.2">
      <c r="A943" t="s">
        <v>1813</v>
      </c>
      <c r="B943" t="s">
        <v>674</v>
      </c>
      <c r="C943">
        <v>0</v>
      </c>
      <c r="D943">
        <v>0</v>
      </c>
      <c r="E943">
        <v>164.5</v>
      </c>
      <c r="F943">
        <v>0</v>
      </c>
      <c r="G943">
        <v>164.5</v>
      </c>
      <c r="H943">
        <v>164.5</v>
      </c>
      <c r="I943">
        <v>2016</v>
      </c>
      <c r="K943" t="s">
        <v>14</v>
      </c>
    </row>
    <row r="944" spans="1:11" x14ac:dyDescent="0.2">
      <c r="A944" t="s">
        <v>761</v>
      </c>
      <c r="B944" t="s">
        <v>273</v>
      </c>
      <c r="C944">
        <v>0</v>
      </c>
      <c r="D944">
        <v>0</v>
      </c>
      <c r="E944">
        <v>27064.54</v>
      </c>
      <c r="F944">
        <v>0</v>
      </c>
      <c r="G944">
        <v>27064.54</v>
      </c>
      <c r="H944">
        <v>27064.54</v>
      </c>
      <c r="I944">
        <v>2016</v>
      </c>
      <c r="K944" t="s">
        <v>14</v>
      </c>
    </row>
    <row r="945" spans="1:11" x14ac:dyDescent="0.2">
      <c r="A945" t="s">
        <v>450</v>
      </c>
      <c r="B945" t="s">
        <v>210</v>
      </c>
      <c r="C945">
        <v>62186.54</v>
      </c>
      <c r="D945">
        <v>0</v>
      </c>
      <c r="E945">
        <v>2193.94</v>
      </c>
      <c r="F945">
        <v>9305.64</v>
      </c>
      <c r="G945">
        <v>64380.480000000003</v>
      </c>
      <c r="H945">
        <v>73686.12</v>
      </c>
      <c r="I945">
        <v>2016</v>
      </c>
      <c r="K945" t="s">
        <v>14</v>
      </c>
    </row>
    <row r="946" spans="1:11" x14ac:dyDescent="0.2">
      <c r="A946" t="s">
        <v>1686</v>
      </c>
      <c r="B946" t="s">
        <v>947</v>
      </c>
      <c r="C946">
        <v>0</v>
      </c>
      <c r="D946">
        <v>0</v>
      </c>
      <c r="E946">
        <v>641.26</v>
      </c>
      <c r="F946">
        <v>0</v>
      </c>
      <c r="G946">
        <v>641.26</v>
      </c>
      <c r="H946">
        <v>641.26</v>
      </c>
      <c r="I946">
        <v>2016</v>
      </c>
      <c r="K946" t="s">
        <v>14</v>
      </c>
    </row>
    <row r="947" spans="1:11" x14ac:dyDescent="0.2">
      <c r="A947" t="s">
        <v>1461</v>
      </c>
      <c r="B947" t="s">
        <v>947</v>
      </c>
      <c r="C947">
        <v>0</v>
      </c>
      <c r="D947">
        <v>0</v>
      </c>
      <c r="E947">
        <v>1857.57</v>
      </c>
      <c r="F947">
        <v>0</v>
      </c>
      <c r="G947">
        <v>1857.57</v>
      </c>
      <c r="H947">
        <v>1857.57</v>
      </c>
      <c r="I947">
        <v>2016</v>
      </c>
      <c r="K947" t="s">
        <v>14</v>
      </c>
    </row>
    <row r="948" spans="1:11" x14ac:dyDescent="0.2">
      <c r="A948" t="s">
        <v>1830</v>
      </c>
      <c r="B948" t="s">
        <v>947</v>
      </c>
      <c r="C948">
        <v>0</v>
      </c>
      <c r="D948">
        <v>0</v>
      </c>
      <c r="E948">
        <v>117.5</v>
      </c>
      <c r="F948">
        <v>0</v>
      </c>
      <c r="G948">
        <v>117.5</v>
      </c>
      <c r="H948">
        <v>117.5</v>
      </c>
      <c r="I948">
        <v>2016</v>
      </c>
      <c r="K948" t="s">
        <v>14</v>
      </c>
    </row>
    <row r="949" spans="1:11" x14ac:dyDescent="0.2">
      <c r="A949" t="s">
        <v>1386</v>
      </c>
      <c r="B949" t="s">
        <v>947</v>
      </c>
      <c r="C949">
        <v>0</v>
      </c>
      <c r="D949">
        <v>0</v>
      </c>
      <c r="E949">
        <v>2524.5</v>
      </c>
      <c r="F949">
        <v>0</v>
      </c>
      <c r="G949">
        <v>2524.5</v>
      </c>
      <c r="H949">
        <v>2524.5</v>
      </c>
      <c r="I949">
        <v>2016</v>
      </c>
      <c r="K949" t="s">
        <v>14</v>
      </c>
    </row>
    <row r="950" spans="1:11" x14ac:dyDescent="0.2">
      <c r="A950" t="s">
        <v>1009</v>
      </c>
      <c r="B950" t="s">
        <v>947</v>
      </c>
      <c r="C950">
        <v>0</v>
      </c>
      <c r="D950">
        <v>0</v>
      </c>
      <c r="E950">
        <v>10412.700000000001</v>
      </c>
      <c r="F950">
        <v>0</v>
      </c>
      <c r="G950">
        <v>10412.700000000001</v>
      </c>
      <c r="H950">
        <v>10412.700000000001</v>
      </c>
      <c r="I950">
        <v>2016</v>
      </c>
      <c r="K950" t="s">
        <v>14</v>
      </c>
    </row>
    <row r="951" spans="1:11" x14ac:dyDescent="0.2">
      <c r="A951" t="s">
        <v>1745</v>
      </c>
      <c r="B951" t="s">
        <v>947</v>
      </c>
      <c r="C951">
        <v>0</v>
      </c>
      <c r="D951">
        <v>0</v>
      </c>
      <c r="E951">
        <v>373.5</v>
      </c>
      <c r="F951">
        <v>0</v>
      </c>
      <c r="G951">
        <v>373.5</v>
      </c>
      <c r="H951">
        <v>373.5</v>
      </c>
      <c r="I951">
        <v>2016</v>
      </c>
      <c r="K951" t="s">
        <v>14</v>
      </c>
    </row>
    <row r="952" spans="1:11" x14ac:dyDescent="0.2">
      <c r="A952" t="s">
        <v>633</v>
      </c>
      <c r="B952" t="s">
        <v>273</v>
      </c>
      <c r="C952">
        <v>0</v>
      </c>
      <c r="D952">
        <v>0</v>
      </c>
      <c r="E952">
        <v>41752.43</v>
      </c>
      <c r="F952">
        <v>0</v>
      </c>
      <c r="G952">
        <v>41752.43</v>
      </c>
      <c r="H952">
        <v>41752.43</v>
      </c>
      <c r="I952">
        <v>2016</v>
      </c>
      <c r="K952" t="s">
        <v>14</v>
      </c>
    </row>
    <row r="953" spans="1:11" x14ac:dyDescent="0.2">
      <c r="A953" t="s">
        <v>483</v>
      </c>
      <c r="B953" t="s">
        <v>316</v>
      </c>
      <c r="C953">
        <v>41304.53</v>
      </c>
      <c r="D953">
        <v>0</v>
      </c>
      <c r="E953">
        <v>1464.09</v>
      </c>
      <c r="F953">
        <v>25796.61</v>
      </c>
      <c r="G953">
        <v>42768.62</v>
      </c>
      <c r="H953">
        <v>68565.23</v>
      </c>
      <c r="I953">
        <v>2016</v>
      </c>
      <c r="K953" t="s">
        <v>14</v>
      </c>
    </row>
    <row r="954" spans="1:11" x14ac:dyDescent="0.2">
      <c r="A954" t="s">
        <v>1697</v>
      </c>
      <c r="B954" t="s">
        <v>947</v>
      </c>
      <c r="C954">
        <v>0</v>
      </c>
      <c r="D954">
        <v>0</v>
      </c>
      <c r="E954">
        <v>573.76</v>
      </c>
      <c r="F954">
        <v>0</v>
      </c>
      <c r="G954">
        <v>573.76</v>
      </c>
      <c r="H954">
        <v>573.76</v>
      </c>
      <c r="I954">
        <v>2016</v>
      </c>
      <c r="K954" t="s">
        <v>14</v>
      </c>
    </row>
    <row r="955" spans="1:11" x14ac:dyDescent="0.2">
      <c r="A955" t="s">
        <v>460</v>
      </c>
      <c r="B955" t="s">
        <v>461</v>
      </c>
      <c r="C955">
        <v>35442.769999999997</v>
      </c>
      <c r="D955">
        <v>491.12</v>
      </c>
      <c r="E955">
        <v>6202.14</v>
      </c>
      <c r="F955">
        <v>29308.05</v>
      </c>
      <c r="G955">
        <v>42136.03</v>
      </c>
      <c r="H955">
        <v>71444.08</v>
      </c>
      <c r="I955">
        <v>2016</v>
      </c>
      <c r="K955" t="s">
        <v>14</v>
      </c>
    </row>
    <row r="956" spans="1:11" x14ac:dyDescent="0.2">
      <c r="A956" t="s">
        <v>1492</v>
      </c>
      <c r="B956" t="s">
        <v>273</v>
      </c>
      <c r="C956">
        <v>0</v>
      </c>
      <c r="D956">
        <v>0</v>
      </c>
      <c r="E956">
        <v>1710</v>
      </c>
      <c r="F956">
        <v>0</v>
      </c>
      <c r="G956">
        <v>1710</v>
      </c>
      <c r="H956">
        <v>1710</v>
      </c>
      <c r="I956">
        <v>2016</v>
      </c>
      <c r="K956" t="s">
        <v>14</v>
      </c>
    </row>
    <row r="957" spans="1:11" x14ac:dyDescent="0.2">
      <c r="A957" t="s">
        <v>1605</v>
      </c>
      <c r="B957" t="s">
        <v>947</v>
      </c>
      <c r="C957">
        <v>0</v>
      </c>
      <c r="D957">
        <v>0</v>
      </c>
      <c r="E957">
        <v>1080.01</v>
      </c>
      <c r="F957">
        <v>0</v>
      </c>
      <c r="G957">
        <v>1080.01</v>
      </c>
      <c r="H957">
        <v>1080.01</v>
      </c>
      <c r="I957">
        <v>2016</v>
      </c>
      <c r="K957" t="s">
        <v>14</v>
      </c>
    </row>
    <row r="958" spans="1:11" x14ac:dyDescent="0.2">
      <c r="A958" t="s">
        <v>1298</v>
      </c>
      <c r="B958" t="s">
        <v>441</v>
      </c>
      <c r="C958">
        <v>2986.47</v>
      </c>
      <c r="D958">
        <v>0</v>
      </c>
      <c r="E958">
        <v>0</v>
      </c>
      <c r="F958">
        <v>414.76</v>
      </c>
      <c r="G958">
        <v>2986.47</v>
      </c>
      <c r="H958">
        <v>3401.23</v>
      </c>
      <c r="I958">
        <v>2016</v>
      </c>
      <c r="K958" t="s">
        <v>14</v>
      </c>
    </row>
    <row r="959" spans="1:11" x14ac:dyDescent="0.2">
      <c r="A959" t="s">
        <v>951</v>
      </c>
      <c r="B959" t="s">
        <v>674</v>
      </c>
      <c r="C959">
        <v>0</v>
      </c>
      <c r="D959">
        <v>0</v>
      </c>
      <c r="E959">
        <v>13002.07</v>
      </c>
      <c r="F959">
        <v>0</v>
      </c>
      <c r="G959">
        <v>13002.07</v>
      </c>
      <c r="H959">
        <v>13002.07</v>
      </c>
      <c r="I959">
        <v>2016</v>
      </c>
      <c r="K959" t="s">
        <v>14</v>
      </c>
    </row>
    <row r="960" spans="1:11" x14ac:dyDescent="0.2">
      <c r="A960" t="s">
        <v>1400</v>
      </c>
      <c r="B960" t="s">
        <v>947</v>
      </c>
      <c r="C960">
        <v>0</v>
      </c>
      <c r="D960">
        <v>0</v>
      </c>
      <c r="E960">
        <v>2358.75</v>
      </c>
      <c r="F960">
        <v>0</v>
      </c>
      <c r="G960">
        <v>2358.75</v>
      </c>
      <c r="H960">
        <v>2358.75</v>
      </c>
      <c r="I960">
        <v>2016</v>
      </c>
      <c r="K960" t="s">
        <v>14</v>
      </c>
    </row>
    <row r="961" spans="1:11" x14ac:dyDescent="0.2">
      <c r="A961" t="s">
        <v>1080</v>
      </c>
      <c r="B961" t="s">
        <v>432</v>
      </c>
      <c r="C961">
        <v>0</v>
      </c>
      <c r="D961">
        <v>0</v>
      </c>
      <c r="E961">
        <v>428.37</v>
      </c>
      <c r="F961">
        <v>7520.42</v>
      </c>
      <c r="G961">
        <v>428.37</v>
      </c>
      <c r="H961">
        <v>7948.79</v>
      </c>
      <c r="I961">
        <v>2016</v>
      </c>
      <c r="K961" t="s">
        <v>14</v>
      </c>
    </row>
    <row r="962" spans="1:11" x14ac:dyDescent="0.2">
      <c r="A962" t="s">
        <v>341</v>
      </c>
      <c r="B962" t="s">
        <v>342</v>
      </c>
      <c r="C962">
        <v>53820</v>
      </c>
      <c r="D962">
        <v>0</v>
      </c>
      <c r="E962">
        <v>3235.22</v>
      </c>
      <c r="F962">
        <v>35756.239999999998</v>
      </c>
      <c r="G962">
        <v>57055.22</v>
      </c>
      <c r="H962">
        <v>92811.46</v>
      </c>
      <c r="I962">
        <v>2016</v>
      </c>
      <c r="K962" t="s">
        <v>14</v>
      </c>
    </row>
    <row r="963" spans="1:11" x14ac:dyDescent="0.2">
      <c r="A963" t="s">
        <v>484</v>
      </c>
      <c r="B963" t="s">
        <v>273</v>
      </c>
      <c r="C963">
        <v>0</v>
      </c>
      <c r="D963">
        <v>0</v>
      </c>
      <c r="E963">
        <v>46684.26</v>
      </c>
      <c r="F963">
        <v>21835.96</v>
      </c>
      <c r="G963">
        <v>46684.26</v>
      </c>
      <c r="H963">
        <v>68520.22</v>
      </c>
      <c r="I963">
        <v>2016</v>
      </c>
      <c r="K963" t="s">
        <v>14</v>
      </c>
    </row>
    <row r="964" spans="1:11" x14ac:dyDescent="0.2">
      <c r="A964" t="s">
        <v>462</v>
      </c>
      <c r="B964" t="s">
        <v>404</v>
      </c>
      <c r="C964">
        <v>49134</v>
      </c>
      <c r="D964">
        <v>0</v>
      </c>
      <c r="E964">
        <v>1857.67</v>
      </c>
      <c r="F964">
        <v>20446.62</v>
      </c>
      <c r="G964">
        <v>50991.67</v>
      </c>
      <c r="H964">
        <v>71438.289999999994</v>
      </c>
      <c r="I964">
        <v>2016</v>
      </c>
      <c r="K964" t="s">
        <v>14</v>
      </c>
    </row>
    <row r="965" spans="1:11" x14ac:dyDescent="0.2">
      <c r="A965" t="s">
        <v>890</v>
      </c>
      <c r="B965" t="s">
        <v>674</v>
      </c>
      <c r="C965">
        <v>0</v>
      </c>
      <c r="D965">
        <v>111.94</v>
      </c>
      <c r="E965">
        <v>16865.27</v>
      </c>
      <c r="F965">
        <v>0</v>
      </c>
      <c r="G965">
        <v>16977.21</v>
      </c>
      <c r="H965">
        <v>16977.21</v>
      </c>
      <c r="I965">
        <v>2016</v>
      </c>
      <c r="K965" t="s">
        <v>14</v>
      </c>
    </row>
    <row r="966" spans="1:11" x14ac:dyDescent="0.2">
      <c r="A966" t="s">
        <v>924</v>
      </c>
      <c r="B966" t="s">
        <v>273</v>
      </c>
      <c r="C966">
        <v>0</v>
      </c>
      <c r="D966">
        <v>0</v>
      </c>
      <c r="E966">
        <v>14522.64</v>
      </c>
      <c r="F966">
        <v>0</v>
      </c>
      <c r="G966">
        <v>14522.64</v>
      </c>
      <c r="H966">
        <v>14522.64</v>
      </c>
      <c r="I966">
        <v>2016</v>
      </c>
      <c r="K966" t="s">
        <v>14</v>
      </c>
    </row>
    <row r="967" spans="1:11" x14ac:dyDescent="0.2">
      <c r="A967" t="s">
        <v>99</v>
      </c>
      <c r="B967" t="s">
        <v>30</v>
      </c>
      <c r="C967">
        <v>65224</v>
      </c>
      <c r="D967">
        <v>0</v>
      </c>
      <c r="E967">
        <v>45842.01</v>
      </c>
      <c r="F967">
        <v>41329.550000000003</v>
      </c>
      <c r="G967">
        <v>111066.01</v>
      </c>
      <c r="H967">
        <v>152395.56</v>
      </c>
      <c r="I967">
        <v>2016</v>
      </c>
      <c r="K967" t="s">
        <v>14</v>
      </c>
    </row>
    <row r="968" spans="1:11" x14ac:dyDescent="0.2">
      <c r="A968" t="s">
        <v>724</v>
      </c>
      <c r="B968" t="s">
        <v>30</v>
      </c>
      <c r="C968">
        <v>24328.799999999999</v>
      </c>
      <c r="D968">
        <v>0</v>
      </c>
      <c r="E968">
        <v>2950</v>
      </c>
      <c r="F968">
        <v>3060.56</v>
      </c>
      <c r="G968">
        <v>27278.799999999999</v>
      </c>
      <c r="H968">
        <v>30339.360000000001</v>
      </c>
      <c r="I968">
        <v>2016</v>
      </c>
      <c r="K968" t="s">
        <v>14</v>
      </c>
    </row>
    <row r="969" spans="1:11" x14ac:dyDescent="0.2">
      <c r="A969" t="s">
        <v>1846</v>
      </c>
      <c r="B969" t="s">
        <v>273</v>
      </c>
      <c r="C969">
        <v>0</v>
      </c>
      <c r="D969">
        <v>0</v>
      </c>
      <c r="E969">
        <v>60.21</v>
      </c>
      <c r="F969">
        <v>0</v>
      </c>
      <c r="G969">
        <v>60.21</v>
      </c>
      <c r="H969">
        <v>60.21</v>
      </c>
      <c r="I969">
        <v>2016</v>
      </c>
      <c r="K969" t="s">
        <v>14</v>
      </c>
    </row>
    <row r="970" spans="1:11" x14ac:dyDescent="0.2">
      <c r="A970" t="s">
        <v>794</v>
      </c>
      <c r="B970" t="s">
        <v>273</v>
      </c>
      <c r="C970">
        <v>0</v>
      </c>
      <c r="D970">
        <v>0</v>
      </c>
      <c r="E970">
        <v>22027.25</v>
      </c>
      <c r="F970">
        <v>2530.69</v>
      </c>
      <c r="G970">
        <v>22027.25</v>
      </c>
      <c r="H970">
        <v>24557.94</v>
      </c>
      <c r="I970">
        <v>2016</v>
      </c>
      <c r="K970" t="s">
        <v>14</v>
      </c>
    </row>
    <row r="971" spans="1:11" x14ac:dyDescent="0.2">
      <c r="A971" t="s">
        <v>790</v>
      </c>
      <c r="B971" t="s">
        <v>273</v>
      </c>
      <c r="C971">
        <v>0</v>
      </c>
      <c r="D971">
        <v>0</v>
      </c>
      <c r="E971">
        <v>24762.880000000001</v>
      </c>
      <c r="F971">
        <v>0</v>
      </c>
      <c r="G971">
        <v>24762.880000000001</v>
      </c>
      <c r="H971">
        <v>24762.880000000001</v>
      </c>
      <c r="I971">
        <v>2016</v>
      </c>
      <c r="K971" t="s">
        <v>14</v>
      </c>
    </row>
    <row r="972" spans="1:11" x14ac:dyDescent="0.2">
      <c r="A972" t="s">
        <v>1359</v>
      </c>
      <c r="B972" t="s">
        <v>674</v>
      </c>
      <c r="C972">
        <v>0</v>
      </c>
      <c r="D972">
        <v>8.44</v>
      </c>
      <c r="E972">
        <v>2746.76</v>
      </c>
      <c r="F972">
        <v>0</v>
      </c>
      <c r="G972">
        <v>2755.2</v>
      </c>
      <c r="H972">
        <v>2755.2</v>
      </c>
      <c r="I972">
        <v>2016</v>
      </c>
      <c r="K972" t="s">
        <v>14</v>
      </c>
    </row>
    <row r="973" spans="1:11" x14ac:dyDescent="0.2">
      <c r="A973" t="s">
        <v>1027</v>
      </c>
      <c r="B973" t="s">
        <v>947</v>
      </c>
      <c r="C973">
        <v>0</v>
      </c>
      <c r="D973">
        <v>0</v>
      </c>
      <c r="E973">
        <v>9690.4500000000007</v>
      </c>
      <c r="F973">
        <v>0</v>
      </c>
      <c r="G973">
        <v>9690.4500000000007</v>
      </c>
      <c r="H973">
        <v>9690.4500000000007</v>
      </c>
      <c r="I973">
        <v>2016</v>
      </c>
      <c r="K973" t="s">
        <v>14</v>
      </c>
    </row>
    <row r="974" spans="1:11" x14ac:dyDescent="0.2">
      <c r="A974" t="s">
        <v>355</v>
      </c>
      <c r="B974" t="s">
        <v>356</v>
      </c>
      <c r="C974">
        <v>54732.7</v>
      </c>
      <c r="D974">
        <v>463.8</v>
      </c>
      <c r="E974">
        <v>11555.36</v>
      </c>
      <c r="F974">
        <v>23494.44</v>
      </c>
      <c r="G974">
        <v>66751.86</v>
      </c>
      <c r="H974">
        <v>90246.3</v>
      </c>
      <c r="I974">
        <v>2016</v>
      </c>
      <c r="K974" t="s">
        <v>14</v>
      </c>
    </row>
    <row r="975" spans="1:11" x14ac:dyDescent="0.2">
      <c r="A975" t="s">
        <v>801</v>
      </c>
      <c r="B975" t="s">
        <v>273</v>
      </c>
      <c r="C975">
        <v>0</v>
      </c>
      <c r="D975">
        <v>0</v>
      </c>
      <c r="E975">
        <v>21137.72</v>
      </c>
      <c r="F975">
        <v>2419.9499999999998</v>
      </c>
      <c r="G975">
        <v>21137.72</v>
      </c>
      <c r="H975">
        <v>23557.67</v>
      </c>
      <c r="I975">
        <v>2016</v>
      </c>
      <c r="K975" t="s">
        <v>14</v>
      </c>
    </row>
    <row r="976" spans="1:11" x14ac:dyDescent="0.2">
      <c r="A976" t="s">
        <v>306</v>
      </c>
      <c r="B976" t="s">
        <v>30</v>
      </c>
      <c r="C976">
        <v>75916</v>
      </c>
      <c r="D976">
        <v>0</v>
      </c>
      <c r="E976">
        <v>4076.98</v>
      </c>
      <c r="F976">
        <v>19960.18</v>
      </c>
      <c r="G976">
        <v>79992.98</v>
      </c>
      <c r="H976">
        <v>99953.16</v>
      </c>
      <c r="I976">
        <v>2016</v>
      </c>
      <c r="K976" t="s">
        <v>14</v>
      </c>
    </row>
    <row r="977" spans="1:11" x14ac:dyDescent="0.2">
      <c r="A977" t="s">
        <v>856</v>
      </c>
      <c r="B977" t="s">
        <v>286</v>
      </c>
      <c r="C977">
        <v>14214</v>
      </c>
      <c r="D977">
        <v>833.64</v>
      </c>
      <c r="E977">
        <v>1989.96</v>
      </c>
      <c r="F977">
        <v>1974.03</v>
      </c>
      <c r="G977">
        <v>17037.599999999999</v>
      </c>
      <c r="H977">
        <v>19011.63</v>
      </c>
      <c r="I977">
        <v>2016</v>
      </c>
      <c r="K977" t="s">
        <v>14</v>
      </c>
    </row>
    <row r="978" spans="1:11" x14ac:dyDescent="0.2">
      <c r="A978" t="s">
        <v>1354</v>
      </c>
      <c r="B978" t="s">
        <v>947</v>
      </c>
      <c r="C978">
        <v>0</v>
      </c>
      <c r="D978">
        <v>0</v>
      </c>
      <c r="E978">
        <v>2804.1</v>
      </c>
      <c r="F978">
        <v>0</v>
      </c>
      <c r="G978">
        <v>2804.1</v>
      </c>
      <c r="H978">
        <v>2804.1</v>
      </c>
      <c r="I978">
        <v>2016</v>
      </c>
      <c r="K978" t="s">
        <v>14</v>
      </c>
    </row>
    <row r="979" spans="1:11" x14ac:dyDescent="0.2">
      <c r="A979" t="s">
        <v>677</v>
      </c>
      <c r="B979" t="s">
        <v>30</v>
      </c>
      <c r="C979">
        <v>28023.200000000001</v>
      </c>
      <c r="D979">
        <v>0</v>
      </c>
      <c r="E979">
        <v>2950</v>
      </c>
      <c r="F979">
        <v>3896.43</v>
      </c>
      <c r="G979">
        <v>30973.200000000001</v>
      </c>
      <c r="H979">
        <v>34869.629999999997</v>
      </c>
      <c r="I979">
        <v>2016</v>
      </c>
      <c r="K979" t="s">
        <v>14</v>
      </c>
    </row>
    <row r="980" spans="1:11" x14ac:dyDescent="0.2">
      <c r="A980" t="s">
        <v>193</v>
      </c>
      <c r="B980" t="s">
        <v>30</v>
      </c>
      <c r="C980">
        <v>78785.34</v>
      </c>
      <c r="D980">
        <v>0</v>
      </c>
      <c r="E980">
        <v>11482.5</v>
      </c>
      <c r="F980">
        <v>36964.32</v>
      </c>
      <c r="G980">
        <v>90267.839999999997</v>
      </c>
      <c r="H980">
        <v>127232.16</v>
      </c>
      <c r="I980">
        <v>2016</v>
      </c>
      <c r="K980" t="s">
        <v>14</v>
      </c>
    </row>
    <row r="981" spans="1:11" x14ac:dyDescent="0.2">
      <c r="A981" t="s">
        <v>1531</v>
      </c>
      <c r="B981" t="s">
        <v>674</v>
      </c>
      <c r="C981">
        <v>0</v>
      </c>
      <c r="D981">
        <v>0</v>
      </c>
      <c r="E981">
        <v>1493.11</v>
      </c>
      <c r="F981">
        <v>0</v>
      </c>
      <c r="G981">
        <v>1493.11</v>
      </c>
      <c r="H981">
        <v>1493.11</v>
      </c>
      <c r="I981">
        <v>2016</v>
      </c>
      <c r="K981" t="s">
        <v>14</v>
      </c>
    </row>
    <row r="982" spans="1:11" x14ac:dyDescent="0.2">
      <c r="A982" t="s">
        <v>653</v>
      </c>
      <c r="B982" t="s">
        <v>273</v>
      </c>
      <c r="C982">
        <v>0</v>
      </c>
      <c r="D982">
        <v>0</v>
      </c>
      <c r="E982">
        <v>38747.42</v>
      </c>
      <c r="F982">
        <v>0</v>
      </c>
      <c r="G982">
        <v>38747.42</v>
      </c>
      <c r="H982">
        <v>38747.42</v>
      </c>
      <c r="I982">
        <v>2016</v>
      </c>
      <c r="K982" t="s">
        <v>14</v>
      </c>
    </row>
    <row r="983" spans="1:11" x14ac:dyDescent="0.2">
      <c r="A983" t="s">
        <v>799</v>
      </c>
      <c r="B983" t="s">
        <v>273</v>
      </c>
      <c r="C983">
        <v>0</v>
      </c>
      <c r="D983">
        <v>0</v>
      </c>
      <c r="E983">
        <v>23714.3</v>
      </c>
      <c r="F983">
        <v>0</v>
      </c>
      <c r="G983">
        <v>23714.3</v>
      </c>
      <c r="H983">
        <v>23714.3</v>
      </c>
      <c r="I983">
        <v>2016</v>
      </c>
      <c r="K983" t="s">
        <v>14</v>
      </c>
    </row>
    <row r="984" spans="1:11" x14ac:dyDescent="0.2">
      <c r="A984" t="s">
        <v>1691</v>
      </c>
      <c r="B984" t="s">
        <v>273</v>
      </c>
      <c r="C984">
        <v>0</v>
      </c>
      <c r="D984">
        <v>0</v>
      </c>
      <c r="E984">
        <v>620</v>
      </c>
      <c r="F984">
        <v>0</v>
      </c>
      <c r="G984">
        <v>620</v>
      </c>
      <c r="H984">
        <v>620</v>
      </c>
      <c r="I984">
        <v>2016</v>
      </c>
      <c r="K984" t="s">
        <v>14</v>
      </c>
    </row>
    <row r="985" spans="1:11" x14ac:dyDescent="0.2">
      <c r="A985" t="s">
        <v>780</v>
      </c>
      <c r="B985" t="s">
        <v>273</v>
      </c>
      <c r="C985">
        <v>0</v>
      </c>
      <c r="D985">
        <v>0</v>
      </c>
      <c r="E985">
        <v>17162.8</v>
      </c>
      <c r="F985">
        <v>8315.4599999999991</v>
      </c>
      <c r="G985">
        <v>17162.8</v>
      </c>
      <c r="H985">
        <v>25478.26</v>
      </c>
      <c r="I985">
        <v>2016</v>
      </c>
      <c r="K985" t="s">
        <v>14</v>
      </c>
    </row>
    <row r="986" spans="1:11" x14ac:dyDescent="0.2">
      <c r="A986" t="s">
        <v>457</v>
      </c>
      <c r="B986" t="s">
        <v>233</v>
      </c>
      <c r="C986">
        <v>52198.98</v>
      </c>
      <c r="D986">
        <v>2041</v>
      </c>
      <c r="E986">
        <v>1848.98</v>
      </c>
      <c r="F986">
        <v>16305.62</v>
      </c>
      <c r="G986">
        <v>56088.959999999999</v>
      </c>
      <c r="H986">
        <v>72394.58</v>
      </c>
      <c r="I986">
        <v>2016</v>
      </c>
      <c r="K986" t="s">
        <v>14</v>
      </c>
    </row>
    <row r="987" spans="1:11" x14ac:dyDescent="0.2">
      <c r="A987" t="s">
        <v>1580</v>
      </c>
      <c r="B987" t="s">
        <v>947</v>
      </c>
      <c r="C987">
        <v>0</v>
      </c>
      <c r="D987">
        <v>0</v>
      </c>
      <c r="E987">
        <v>1227.8800000000001</v>
      </c>
      <c r="F987">
        <v>0</v>
      </c>
      <c r="G987">
        <v>1227.8800000000001</v>
      </c>
      <c r="H987">
        <v>1227.8800000000001</v>
      </c>
      <c r="I987">
        <v>2016</v>
      </c>
      <c r="K987" t="s">
        <v>14</v>
      </c>
    </row>
    <row r="988" spans="1:11" x14ac:dyDescent="0.2">
      <c r="A988" t="s">
        <v>1340</v>
      </c>
      <c r="B988" t="s">
        <v>947</v>
      </c>
      <c r="C988">
        <v>0</v>
      </c>
      <c r="D988">
        <v>0</v>
      </c>
      <c r="E988">
        <v>2983.87</v>
      </c>
      <c r="F988">
        <v>0</v>
      </c>
      <c r="G988">
        <v>2983.87</v>
      </c>
      <c r="H988">
        <v>2983.87</v>
      </c>
      <c r="I988">
        <v>2016</v>
      </c>
      <c r="K988" t="s">
        <v>14</v>
      </c>
    </row>
    <row r="989" spans="1:11" x14ac:dyDescent="0.2">
      <c r="A989" t="s">
        <v>469</v>
      </c>
      <c r="B989" t="s">
        <v>470</v>
      </c>
      <c r="C989">
        <v>40404.97</v>
      </c>
      <c r="D989">
        <v>211.2</v>
      </c>
      <c r="E989">
        <v>16334.96</v>
      </c>
      <c r="F989">
        <v>13935.28</v>
      </c>
      <c r="G989">
        <v>56951.13</v>
      </c>
      <c r="H989">
        <v>70886.41</v>
      </c>
      <c r="I989">
        <v>2016</v>
      </c>
      <c r="K989" t="s">
        <v>14</v>
      </c>
    </row>
    <row r="990" spans="1:11" x14ac:dyDescent="0.2">
      <c r="A990" t="s">
        <v>598</v>
      </c>
      <c r="B990" t="s">
        <v>599</v>
      </c>
      <c r="C990">
        <v>38596.18</v>
      </c>
      <c r="D990">
        <v>0</v>
      </c>
      <c r="E990">
        <v>2838.4</v>
      </c>
      <c r="F990">
        <v>4878.62</v>
      </c>
      <c r="G990">
        <v>41434.58</v>
      </c>
      <c r="H990">
        <v>46313.2</v>
      </c>
      <c r="I990">
        <v>2016</v>
      </c>
      <c r="K990" t="s">
        <v>14</v>
      </c>
    </row>
    <row r="991" spans="1:11" x14ac:dyDescent="0.2">
      <c r="A991" t="s">
        <v>178</v>
      </c>
      <c r="B991" t="s">
        <v>30</v>
      </c>
      <c r="C991">
        <v>96068.6</v>
      </c>
      <c r="D991">
        <v>0</v>
      </c>
      <c r="E991">
        <v>17259.740000000002</v>
      </c>
      <c r="F991">
        <v>15850.67</v>
      </c>
      <c r="G991">
        <v>113328.34</v>
      </c>
      <c r="H991">
        <v>129179.01</v>
      </c>
      <c r="I991">
        <v>2016</v>
      </c>
      <c r="K991" t="s">
        <v>14</v>
      </c>
    </row>
    <row r="992" spans="1:11" x14ac:dyDescent="0.2">
      <c r="A992" t="s">
        <v>1705</v>
      </c>
      <c r="B992" t="s">
        <v>947</v>
      </c>
      <c r="C992">
        <v>0</v>
      </c>
      <c r="D992">
        <v>0</v>
      </c>
      <c r="E992">
        <v>541.88</v>
      </c>
      <c r="F992">
        <v>0</v>
      </c>
      <c r="G992">
        <v>541.88</v>
      </c>
      <c r="H992">
        <v>541.88</v>
      </c>
      <c r="I992">
        <v>2016</v>
      </c>
      <c r="K992" t="s">
        <v>14</v>
      </c>
    </row>
    <row r="993" spans="1:11" x14ac:dyDescent="0.2">
      <c r="A993" t="s">
        <v>1457</v>
      </c>
      <c r="B993" t="s">
        <v>947</v>
      </c>
      <c r="C993">
        <v>0</v>
      </c>
      <c r="D993">
        <v>0</v>
      </c>
      <c r="E993">
        <v>1885.39</v>
      </c>
      <c r="F993">
        <v>0</v>
      </c>
      <c r="G993">
        <v>1885.39</v>
      </c>
      <c r="H993">
        <v>1885.39</v>
      </c>
      <c r="I993">
        <v>2016</v>
      </c>
      <c r="K993" t="s">
        <v>14</v>
      </c>
    </row>
    <row r="994" spans="1:11" x14ac:dyDescent="0.2">
      <c r="A994" t="s">
        <v>1765</v>
      </c>
      <c r="B994" t="s">
        <v>947</v>
      </c>
      <c r="C994">
        <v>0</v>
      </c>
      <c r="D994">
        <v>0</v>
      </c>
      <c r="E994">
        <v>305.5</v>
      </c>
      <c r="F994">
        <v>0</v>
      </c>
      <c r="G994">
        <v>305.5</v>
      </c>
      <c r="H994">
        <v>305.5</v>
      </c>
      <c r="I994">
        <v>2016</v>
      </c>
      <c r="K994" t="s">
        <v>14</v>
      </c>
    </row>
    <row r="995" spans="1:11" x14ac:dyDescent="0.2">
      <c r="A995" t="s">
        <v>1339</v>
      </c>
      <c r="B995" t="s">
        <v>947</v>
      </c>
      <c r="C995">
        <v>0</v>
      </c>
      <c r="D995">
        <v>0</v>
      </c>
      <c r="E995">
        <v>2994.39</v>
      </c>
      <c r="F995">
        <v>0</v>
      </c>
      <c r="G995">
        <v>2994.39</v>
      </c>
      <c r="H995">
        <v>2994.39</v>
      </c>
      <c r="I995">
        <v>2016</v>
      </c>
      <c r="K995" t="s">
        <v>14</v>
      </c>
    </row>
    <row r="996" spans="1:11" x14ac:dyDescent="0.2">
      <c r="A996" t="s">
        <v>920</v>
      </c>
      <c r="B996" t="s">
        <v>674</v>
      </c>
      <c r="C996">
        <v>0</v>
      </c>
      <c r="D996">
        <v>0</v>
      </c>
      <c r="E996">
        <v>14656.77</v>
      </c>
      <c r="F996">
        <v>0</v>
      </c>
      <c r="G996">
        <v>14656.77</v>
      </c>
      <c r="H996">
        <v>14656.77</v>
      </c>
      <c r="I996">
        <v>2016</v>
      </c>
      <c r="K996" t="s">
        <v>14</v>
      </c>
    </row>
    <row r="997" spans="1:11" x14ac:dyDescent="0.2">
      <c r="A997" t="s">
        <v>1782</v>
      </c>
      <c r="B997" t="s">
        <v>273</v>
      </c>
      <c r="C997">
        <v>0</v>
      </c>
      <c r="D997">
        <v>0</v>
      </c>
      <c r="E997">
        <v>225</v>
      </c>
      <c r="F997">
        <v>24.14</v>
      </c>
      <c r="G997">
        <v>225</v>
      </c>
      <c r="H997">
        <v>249.14</v>
      </c>
      <c r="I997">
        <v>2016</v>
      </c>
      <c r="K997" t="s">
        <v>14</v>
      </c>
    </row>
    <row r="998" spans="1:11" x14ac:dyDescent="0.2">
      <c r="A998" t="s">
        <v>1720</v>
      </c>
      <c r="B998" t="s">
        <v>674</v>
      </c>
      <c r="C998">
        <v>0</v>
      </c>
      <c r="D998">
        <v>0</v>
      </c>
      <c r="E998">
        <v>450</v>
      </c>
      <c r="F998">
        <v>0</v>
      </c>
      <c r="G998">
        <v>450</v>
      </c>
      <c r="H998">
        <v>450</v>
      </c>
      <c r="I998">
        <v>2016</v>
      </c>
      <c r="K998" t="s">
        <v>14</v>
      </c>
    </row>
    <row r="999" spans="1:11" x14ac:dyDescent="0.2">
      <c r="A999" t="s">
        <v>1306</v>
      </c>
      <c r="B999" t="s">
        <v>674</v>
      </c>
      <c r="C999">
        <v>0</v>
      </c>
      <c r="D999">
        <v>0</v>
      </c>
      <c r="E999">
        <v>3344.07</v>
      </c>
      <c r="F999">
        <v>0</v>
      </c>
      <c r="G999">
        <v>3344.07</v>
      </c>
      <c r="H999">
        <v>3344.07</v>
      </c>
      <c r="I999">
        <v>2016</v>
      </c>
      <c r="K999" t="s">
        <v>14</v>
      </c>
    </row>
    <row r="1000" spans="1:11" x14ac:dyDescent="0.2">
      <c r="A1000" t="s">
        <v>558</v>
      </c>
      <c r="B1000" t="s">
        <v>439</v>
      </c>
      <c r="C1000">
        <v>15997.61</v>
      </c>
      <c r="D1000">
        <v>0</v>
      </c>
      <c r="E1000">
        <v>17900.91</v>
      </c>
      <c r="F1000">
        <v>20740.86</v>
      </c>
      <c r="G1000">
        <v>33898.519999999997</v>
      </c>
      <c r="H1000">
        <v>54639.38</v>
      </c>
      <c r="I1000">
        <v>2016</v>
      </c>
      <c r="K1000" t="s">
        <v>14</v>
      </c>
    </row>
    <row r="1001" spans="1:11" x14ac:dyDescent="0.2">
      <c r="A1001" t="s">
        <v>1017</v>
      </c>
      <c r="B1001" t="s">
        <v>947</v>
      </c>
      <c r="C1001">
        <v>0</v>
      </c>
      <c r="D1001">
        <v>0</v>
      </c>
      <c r="E1001">
        <v>10124.77</v>
      </c>
      <c r="F1001">
        <v>0</v>
      </c>
      <c r="G1001">
        <v>10124.77</v>
      </c>
      <c r="H1001">
        <v>10124.77</v>
      </c>
      <c r="I1001">
        <v>2016</v>
      </c>
      <c r="K1001" t="s">
        <v>14</v>
      </c>
    </row>
    <row r="1002" spans="1:11" x14ac:dyDescent="0.2">
      <c r="A1002" t="s">
        <v>1186</v>
      </c>
      <c r="B1002" t="s">
        <v>1187</v>
      </c>
      <c r="C1002">
        <v>0</v>
      </c>
      <c r="D1002">
        <v>0</v>
      </c>
      <c r="E1002">
        <v>5031.21</v>
      </c>
      <c r="F1002">
        <v>0</v>
      </c>
      <c r="G1002">
        <v>5031.21</v>
      </c>
      <c r="H1002">
        <v>5031.21</v>
      </c>
      <c r="I1002">
        <v>2016</v>
      </c>
      <c r="K1002" t="s">
        <v>14</v>
      </c>
    </row>
    <row r="1003" spans="1:11" x14ac:dyDescent="0.2">
      <c r="A1003" t="s">
        <v>1124</v>
      </c>
      <c r="B1003" t="s">
        <v>947</v>
      </c>
      <c r="C1003">
        <v>0</v>
      </c>
      <c r="D1003">
        <v>0</v>
      </c>
      <c r="E1003">
        <v>6396.79</v>
      </c>
      <c r="F1003">
        <v>0</v>
      </c>
      <c r="G1003">
        <v>6396.79</v>
      </c>
      <c r="H1003">
        <v>6396.79</v>
      </c>
      <c r="I1003">
        <v>2016</v>
      </c>
      <c r="K1003" t="s">
        <v>14</v>
      </c>
    </row>
    <row r="1004" spans="1:11" x14ac:dyDescent="0.2">
      <c r="A1004" t="s">
        <v>1374</v>
      </c>
      <c r="B1004" t="s">
        <v>947</v>
      </c>
      <c r="C1004">
        <v>0</v>
      </c>
      <c r="D1004">
        <v>0</v>
      </c>
      <c r="E1004">
        <v>2565</v>
      </c>
      <c r="F1004">
        <v>0</v>
      </c>
      <c r="G1004">
        <v>2565</v>
      </c>
      <c r="H1004">
        <v>2565</v>
      </c>
      <c r="I1004">
        <v>2016</v>
      </c>
      <c r="K1004" t="s">
        <v>14</v>
      </c>
    </row>
    <row r="1005" spans="1:11" x14ac:dyDescent="0.2">
      <c r="A1005" t="s">
        <v>689</v>
      </c>
      <c r="B1005" t="s">
        <v>595</v>
      </c>
      <c r="C1005">
        <v>27907.7</v>
      </c>
      <c r="D1005">
        <v>0</v>
      </c>
      <c r="E1005">
        <v>919.82</v>
      </c>
      <c r="F1005">
        <v>4841.37</v>
      </c>
      <c r="G1005">
        <v>28827.52</v>
      </c>
      <c r="H1005">
        <v>33668.89</v>
      </c>
      <c r="I1005">
        <v>2016</v>
      </c>
      <c r="K1005" t="s">
        <v>14</v>
      </c>
    </row>
    <row r="1006" spans="1:11" x14ac:dyDescent="0.2">
      <c r="A1006" t="s">
        <v>959</v>
      </c>
      <c r="B1006" t="s">
        <v>273</v>
      </c>
      <c r="C1006">
        <v>0</v>
      </c>
      <c r="D1006">
        <v>0</v>
      </c>
      <c r="E1006">
        <v>11384.2</v>
      </c>
      <c r="F1006">
        <v>1301.27</v>
      </c>
      <c r="G1006">
        <v>11384.2</v>
      </c>
      <c r="H1006">
        <v>12685.47</v>
      </c>
      <c r="I1006">
        <v>2016</v>
      </c>
      <c r="K1006" t="s">
        <v>14</v>
      </c>
    </row>
    <row r="1007" spans="1:11" x14ac:dyDescent="0.2">
      <c r="A1007" t="s">
        <v>915</v>
      </c>
      <c r="B1007" t="s">
        <v>273</v>
      </c>
      <c r="C1007">
        <v>0</v>
      </c>
      <c r="D1007">
        <v>0</v>
      </c>
      <c r="E1007">
        <v>14858</v>
      </c>
      <c r="F1007">
        <v>0</v>
      </c>
      <c r="G1007">
        <v>14858</v>
      </c>
      <c r="H1007">
        <v>14858</v>
      </c>
      <c r="I1007">
        <v>2016</v>
      </c>
      <c r="K1007" t="s">
        <v>14</v>
      </c>
    </row>
    <row r="1008" spans="1:11" x14ac:dyDescent="0.2">
      <c r="A1008" t="s">
        <v>881</v>
      </c>
      <c r="B1008" t="s">
        <v>812</v>
      </c>
      <c r="C1008">
        <v>8090.71</v>
      </c>
      <c r="D1008">
        <v>0</v>
      </c>
      <c r="E1008">
        <v>8064.93</v>
      </c>
      <c r="F1008">
        <v>1123.6400000000001</v>
      </c>
      <c r="G1008">
        <v>16155.64</v>
      </c>
      <c r="H1008">
        <v>17279.28</v>
      </c>
      <c r="I1008">
        <v>2016</v>
      </c>
      <c r="K1008" t="s">
        <v>14</v>
      </c>
    </row>
    <row r="1009" spans="1:11" x14ac:dyDescent="0.2">
      <c r="A1009" t="s">
        <v>659</v>
      </c>
      <c r="B1009" t="s">
        <v>386</v>
      </c>
      <c r="C1009">
        <v>20155.900000000001</v>
      </c>
      <c r="D1009">
        <v>0</v>
      </c>
      <c r="E1009">
        <v>2178.6</v>
      </c>
      <c r="F1009">
        <v>15009.65</v>
      </c>
      <c r="G1009">
        <v>22334.5</v>
      </c>
      <c r="H1009">
        <v>37344.15</v>
      </c>
      <c r="I1009">
        <v>2016</v>
      </c>
      <c r="K1009" t="s">
        <v>14</v>
      </c>
    </row>
    <row r="1010" spans="1:11" x14ac:dyDescent="0.2">
      <c r="A1010" t="s">
        <v>1154</v>
      </c>
      <c r="B1010" t="s">
        <v>273</v>
      </c>
      <c r="C1010">
        <v>0</v>
      </c>
      <c r="D1010">
        <v>0</v>
      </c>
      <c r="E1010">
        <v>4882.2</v>
      </c>
      <c r="F1010">
        <v>585.29999999999995</v>
      </c>
      <c r="G1010">
        <v>4882.2</v>
      </c>
      <c r="H1010">
        <v>5467.5</v>
      </c>
      <c r="I1010">
        <v>2016</v>
      </c>
      <c r="K1010" t="s">
        <v>14</v>
      </c>
    </row>
    <row r="1011" spans="1:11" x14ac:dyDescent="0.2">
      <c r="A1011" t="s">
        <v>281</v>
      </c>
      <c r="B1011" t="s">
        <v>30</v>
      </c>
      <c r="C1011">
        <v>51285</v>
      </c>
      <c r="D1011">
        <v>0</v>
      </c>
      <c r="E1011">
        <v>25000</v>
      </c>
      <c r="F1011">
        <v>28143.02</v>
      </c>
      <c r="G1011">
        <v>76285</v>
      </c>
      <c r="H1011">
        <v>104428.02</v>
      </c>
      <c r="I1011">
        <v>2016</v>
      </c>
      <c r="K1011" t="s">
        <v>14</v>
      </c>
    </row>
    <row r="1012" spans="1:11" x14ac:dyDescent="0.2">
      <c r="A1012" t="s">
        <v>98</v>
      </c>
      <c r="B1012" t="s">
        <v>30</v>
      </c>
      <c r="C1012">
        <v>93058.8</v>
      </c>
      <c r="D1012">
        <v>0</v>
      </c>
      <c r="E1012">
        <v>18513.849999999999</v>
      </c>
      <c r="F1012">
        <v>41728.28</v>
      </c>
      <c r="G1012">
        <v>111572.65</v>
      </c>
      <c r="H1012">
        <v>153300.93</v>
      </c>
      <c r="I1012">
        <v>2016</v>
      </c>
      <c r="K1012" t="s">
        <v>14</v>
      </c>
    </row>
    <row r="1013" spans="1:11" x14ac:dyDescent="0.2">
      <c r="A1013" t="s">
        <v>631</v>
      </c>
      <c r="B1013" t="s">
        <v>273</v>
      </c>
      <c r="C1013">
        <v>0</v>
      </c>
      <c r="D1013">
        <v>0</v>
      </c>
      <c r="E1013">
        <v>37090.379999999997</v>
      </c>
      <c r="F1013">
        <v>5118.76</v>
      </c>
      <c r="G1013">
        <v>37090.379999999997</v>
      </c>
      <c r="H1013">
        <v>42209.14</v>
      </c>
      <c r="I1013">
        <v>2016</v>
      </c>
      <c r="K1013" t="s">
        <v>14</v>
      </c>
    </row>
    <row r="1014" spans="1:11" x14ac:dyDescent="0.2">
      <c r="A1014" t="s">
        <v>1743</v>
      </c>
      <c r="B1014" t="s">
        <v>273</v>
      </c>
      <c r="C1014">
        <v>0</v>
      </c>
      <c r="D1014">
        <v>0</v>
      </c>
      <c r="E1014">
        <v>384</v>
      </c>
      <c r="F1014">
        <v>0</v>
      </c>
      <c r="G1014">
        <v>384</v>
      </c>
      <c r="H1014">
        <v>384</v>
      </c>
      <c r="I1014">
        <v>2016</v>
      </c>
      <c r="K1014" t="s">
        <v>14</v>
      </c>
    </row>
    <row r="1015" spans="1:11" x14ac:dyDescent="0.2">
      <c r="A1015" t="s">
        <v>702</v>
      </c>
      <c r="B1015" t="s">
        <v>30</v>
      </c>
      <c r="C1015">
        <v>26356.400000000001</v>
      </c>
      <c r="D1015">
        <v>0</v>
      </c>
      <c r="E1015">
        <v>2950</v>
      </c>
      <c r="F1015">
        <v>3315.64</v>
      </c>
      <c r="G1015">
        <v>29306.400000000001</v>
      </c>
      <c r="H1015">
        <v>32622.04</v>
      </c>
      <c r="I1015">
        <v>2016</v>
      </c>
      <c r="K1015" t="s">
        <v>14</v>
      </c>
    </row>
    <row r="1016" spans="1:11" x14ac:dyDescent="0.2">
      <c r="A1016" t="s">
        <v>1232</v>
      </c>
      <c r="B1016" t="s">
        <v>674</v>
      </c>
      <c r="C1016">
        <v>0</v>
      </c>
      <c r="D1016">
        <v>0</v>
      </c>
      <c r="E1016">
        <v>4444.76</v>
      </c>
      <c r="F1016">
        <v>0</v>
      </c>
      <c r="G1016">
        <v>4444.76</v>
      </c>
      <c r="H1016">
        <v>4444.76</v>
      </c>
      <c r="I1016">
        <v>2016</v>
      </c>
      <c r="K1016" t="s">
        <v>14</v>
      </c>
    </row>
    <row r="1017" spans="1:11" x14ac:dyDescent="0.2">
      <c r="A1017" t="s">
        <v>369</v>
      </c>
      <c r="B1017" t="s">
        <v>327</v>
      </c>
      <c r="C1017">
        <v>60864.04</v>
      </c>
      <c r="D1017">
        <v>0</v>
      </c>
      <c r="E1017">
        <v>3835.3</v>
      </c>
      <c r="F1017">
        <v>23921.58</v>
      </c>
      <c r="G1017">
        <v>64699.34</v>
      </c>
      <c r="H1017">
        <v>88620.92</v>
      </c>
      <c r="I1017">
        <v>2016</v>
      </c>
      <c r="K1017" t="s">
        <v>14</v>
      </c>
    </row>
    <row r="1018" spans="1:11" x14ac:dyDescent="0.2">
      <c r="A1018" t="s">
        <v>642</v>
      </c>
      <c r="B1018" t="s">
        <v>273</v>
      </c>
      <c r="C1018">
        <v>17042.54</v>
      </c>
      <c r="D1018">
        <v>0</v>
      </c>
      <c r="E1018">
        <v>21017.51</v>
      </c>
      <c r="F1018">
        <v>2476.48</v>
      </c>
      <c r="G1018">
        <v>38060.050000000003</v>
      </c>
      <c r="H1018">
        <v>40536.53</v>
      </c>
      <c r="I1018">
        <v>2016</v>
      </c>
      <c r="K1018" t="s">
        <v>14</v>
      </c>
    </row>
    <row r="1019" spans="1:11" x14ac:dyDescent="0.2">
      <c r="A1019" t="s">
        <v>497</v>
      </c>
      <c r="B1019" t="s">
        <v>498</v>
      </c>
      <c r="C1019">
        <v>47616.56</v>
      </c>
      <c r="D1019">
        <v>0</v>
      </c>
      <c r="E1019">
        <v>6616.25</v>
      </c>
      <c r="F1019">
        <v>12388.64</v>
      </c>
      <c r="G1019">
        <v>54232.81</v>
      </c>
      <c r="H1019">
        <v>66621.45</v>
      </c>
      <c r="I1019">
        <v>2016</v>
      </c>
      <c r="K1019" t="s">
        <v>14</v>
      </c>
    </row>
    <row r="1020" spans="1:11" x14ac:dyDescent="0.2">
      <c r="A1020" t="s">
        <v>158</v>
      </c>
      <c r="B1020" t="s">
        <v>159</v>
      </c>
      <c r="C1020">
        <v>86822.24</v>
      </c>
      <c r="D1020">
        <v>0</v>
      </c>
      <c r="E1020">
        <v>13492.51</v>
      </c>
      <c r="F1020">
        <v>31942</v>
      </c>
      <c r="G1020">
        <v>100314.75</v>
      </c>
      <c r="H1020">
        <v>132256.75</v>
      </c>
      <c r="I1020">
        <v>2016</v>
      </c>
      <c r="K1020" t="s">
        <v>14</v>
      </c>
    </row>
    <row r="1021" spans="1:11" x14ac:dyDescent="0.2">
      <c r="A1021" t="s">
        <v>398</v>
      </c>
      <c r="B1021" t="s">
        <v>342</v>
      </c>
      <c r="C1021">
        <v>44909.64</v>
      </c>
      <c r="D1021">
        <v>0</v>
      </c>
      <c r="E1021">
        <v>1597.19</v>
      </c>
      <c r="F1021">
        <v>37235.040000000001</v>
      </c>
      <c r="G1021">
        <v>46506.83</v>
      </c>
      <c r="H1021">
        <v>83741.87</v>
      </c>
      <c r="I1021">
        <v>2016</v>
      </c>
      <c r="K1021" t="s">
        <v>14</v>
      </c>
    </row>
    <row r="1022" spans="1:11" x14ac:dyDescent="0.2">
      <c r="A1022" t="s">
        <v>1099</v>
      </c>
      <c r="B1022" t="s">
        <v>947</v>
      </c>
      <c r="C1022">
        <v>0</v>
      </c>
      <c r="D1022">
        <v>0</v>
      </c>
      <c r="E1022">
        <v>7214.21</v>
      </c>
      <c r="F1022">
        <v>0</v>
      </c>
      <c r="G1022">
        <v>7214.21</v>
      </c>
      <c r="H1022">
        <v>7214.21</v>
      </c>
      <c r="I1022">
        <v>2016</v>
      </c>
      <c r="K1022" t="s">
        <v>14</v>
      </c>
    </row>
    <row r="1023" spans="1:11" x14ac:dyDescent="0.2">
      <c r="A1023" t="s">
        <v>70</v>
      </c>
      <c r="B1023" t="s">
        <v>30</v>
      </c>
      <c r="C1023">
        <v>85475</v>
      </c>
      <c r="D1023">
        <v>0</v>
      </c>
      <c r="E1023">
        <v>32109.95</v>
      </c>
      <c r="F1023">
        <v>42445</v>
      </c>
      <c r="G1023">
        <v>117584.95</v>
      </c>
      <c r="H1023">
        <v>160029.95000000001</v>
      </c>
      <c r="I1023">
        <v>2016</v>
      </c>
      <c r="K1023" t="s">
        <v>14</v>
      </c>
    </row>
    <row r="1024" spans="1:11" x14ac:dyDescent="0.2">
      <c r="A1024" t="s">
        <v>1641</v>
      </c>
      <c r="B1024" t="s">
        <v>947</v>
      </c>
      <c r="C1024">
        <v>0</v>
      </c>
      <c r="D1024">
        <v>0</v>
      </c>
      <c r="E1024">
        <v>894.38</v>
      </c>
      <c r="F1024">
        <v>0</v>
      </c>
      <c r="G1024">
        <v>894.38</v>
      </c>
      <c r="H1024">
        <v>894.38</v>
      </c>
      <c r="I1024">
        <v>2016</v>
      </c>
      <c r="K1024" t="s">
        <v>14</v>
      </c>
    </row>
    <row r="1025" spans="1:11" x14ac:dyDescent="0.2">
      <c r="A1025" t="s">
        <v>1058</v>
      </c>
      <c r="B1025" t="s">
        <v>273</v>
      </c>
      <c r="C1025">
        <v>0</v>
      </c>
      <c r="D1025">
        <v>0</v>
      </c>
      <c r="E1025">
        <v>8627.84</v>
      </c>
      <c r="F1025">
        <v>0</v>
      </c>
      <c r="G1025">
        <v>8627.84</v>
      </c>
      <c r="H1025">
        <v>8627.84</v>
      </c>
      <c r="I1025">
        <v>2016</v>
      </c>
      <c r="K1025" t="s">
        <v>14</v>
      </c>
    </row>
    <row r="1026" spans="1:11" x14ac:dyDescent="0.2">
      <c r="A1026" t="s">
        <v>957</v>
      </c>
      <c r="B1026" t="s">
        <v>273</v>
      </c>
      <c r="C1026">
        <v>0</v>
      </c>
      <c r="D1026">
        <v>0</v>
      </c>
      <c r="E1026">
        <v>11471.9</v>
      </c>
      <c r="F1026">
        <v>1230.94</v>
      </c>
      <c r="G1026">
        <v>11471.9</v>
      </c>
      <c r="H1026">
        <v>12702.84</v>
      </c>
      <c r="I1026">
        <v>2016</v>
      </c>
      <c r="K1026" t="s">
        <v>14</v>
      </c>
    </row>
    <row r="1027" spans="1:11" x14ac:dyDescent="0.2">
      <c r="A1027" t="s">
        <v>1324</v>
      </c>
      <c r="B1027" t="s">
        <v>947</v>
      </c>
      <c r="C1027">
        <v>0</v>
      </c>
      <c r="D1027">
        <v>0</v>
      </c>
      <c r="E1027">
        <v>3216.51</v>
      </c>
      <c r="F1027">
        <v>0</v>
      </c>
      <c r="G1027">
        <v>3216.51</v>
      </c>
      <c r="H1027">
        <v>3216.51</v>
      </c>
      <c r="I1027">
        <v>2016</v>
      </c>
      <c r="K1027" t="s">
        <v>14</v>
      </c>
    </row>
    <row r="1028" spans="1:11" x14ac:dyDescent="0.2">
      <c r="A1028" t="s">
        <v>662</v>
      </c>
      <c r="B1028" t="s">
        <v>30</v>
      </c>
      <c r="C1028">
        <v>0</v>
      </c>
      <c r="D1028">
        <v>0</v>
      </c>
      <c r="E1028">
        <v>33090.86</v>
      </c>
      <c r="F1028">
        <v>3926.62</v>
      </c>
      <c r="G1028">
        <v>33090.86</v>
      </c>
      <c r="H1028">
        <v>37017.480000000003</v>
      </c>
      <c r="I1028">
        <v>2016</v>
      </c>
      <c r="K1028" t="s">
        <v>14</v>
      </c>
    </row>
    <row r="1029" spans="1:11" x14ac:dyDescent="0.2">
      <c r="A1029" t="s">
        <v>1183</v>
      </c>
      <c r="B1029" t="s">
        <v>947</v>
      </c>
      <c r="C1029">
        <v>0</v>
      </c>
      <c r="D1029">
        <v>0</v>
      </c>
      <c r="E1029">
        <v>5058.25</v>
      </c>
      <c r="F1029">
        <v>0</v>
      </c>
      <c r="G1029">
        <v>5058.25</v>
      </c>
      <c r="H1029">
        <v>5058.25</v>
      </c>
      <c r="I1029">
        <v>2016</v>
      </c>
      <c r="K1029" t="s">
        <v>14</v>
      </c>
    </row>
    <row r="1030" spans="1:11" x14ac:dyDescent="0.2">
      <c r="A1030" t="s">
        <v>1437</v>
      </c>
      <c r="B1030" t="s">
        <v>255</v>
      </c>
      <c r="C1030">
        <v>1629.89</v>
      </c>
      <c r="D1030">
        <v>0</v>
      </c>
      <c r="E1030">
        <v>121.55</v>
      </c>
      <c r="F1030">
        <v>298.54000000000002</v>
      </c>
      <c r="G1030">
        <v>1751.44</v>
      </c>
      <c r="H1030">
        <v>2049.98</v>
      </c>
      <c r="I1030">
        <v>2016</v>
      </c>
      <c r="K1030" t="s">
        <v>14</v>
      </c>
    </row>
    <row r="1031" spans="1:11" x14ac:dyDescent="0.2">
      <c r="A1031" t="s">
        <v>130</v>
      </c>
      <c r="B1031" t="s">
        <v>30</v>
      </c>
      <c r="C1031">
        <v>97071.8</v>
      </c>
      <c r="D1031">
        <v>0</v>
      </c>
      <c r="E1031">
        <v>16414.66</v>
      </c>
      <c r="F1031">
        <v>26092.12</v>
      </c>
      <c r="G1031">
        <v>113486.46</v>
      </c>
      <c r="H1031">
        <v>139578.57999999999</v>
      </c>
      <c r="I1031">
        <v>2016</v>
      </c>
      <c r="K1031" t="s">
        <v>14</v>
      </c>
    </row>
    <row r="1032" spans="1:11" x14ac:dyDescent="0.2">
      <c r="A1032" t="s">
        <v>422</v>
      </c>
      <c r="B1032" t="s">
        <v>332</v>
      </c>
      <c r="C1032">
        <v>49853.43</v>
      </c>
      <c r="D1032">
        <v>0</v>
      </c>
      <c r="E1032">
        <v>11819.13</v>
      </c>
      <c r="F1032">
        <v>18866.55</v>
      </c>
      <c r="G1032">
        <v>61672.56</v>
      </c>
      <c r="H1032">
        <v>80539.11</v>
      </c>
      <c r="I1032">
        <v>2016</v>
      </c>
      <c r="K1032" t="s">
        <v>14</v>
      </c>
    </row>
    <row r="1033" spans="1:11" x14ac:dyDescent="0.2">
      <c r="A1033" t="s">
        <v>378</v>
      </c>
      <c r="B1033" t="s">
        <v>332</v>
      </c>
      <c r="C1033">
        <v>49499.29</v>
      </c>
      <c r="D1033">
        <v>0</v>
      </c>
      <c r="E1033">
        <v>12326.67</v>
      </c>
      <c r="F1033">
        <v>25122.26</v>
      </c>
      <c r="G1033">
        <v>61825.96</v>
      </c>
      <c r="H1033">
        <v>86948.22</v>
      </c>
      <c r="I1033">
        <v>2016</v>
      </c>
      <c r="K1033" t="s">
        <v>14</v>
      </c>
    </row>
    <row r="1034" spans="1:11" x14ac:dyDescent="0.2">
      <c r="A1034" t="s">
        <v>1215</v>
      </c>
      <c r="B1034" t="s">
        <v>947</v>
      </c>
      <c r="C1034">
        <v>0</v>
      </c>
      <c r="D1034">
        <v>0</v>
      </c>
      <c r="E1034">
        <v>4662.13</v>
      </c>
      <c r="F1034">
        <v>0</v>
      </c>
      <c r="G1034">
        <v>4662.13</v>
      </c>
      <c r="H1034">
        <v>4662.13</v>
      </c>
      <c r="I1034">
        <v>2016</v>
      </c>
      <c r="K1034" t="s">
        <v>14</v>
      </c>
    </row>
    <row r="1035" spans="1:11" x14ac:dyDescent="0.2">
      <c r="A1035" t="s">
        <v>613</v>
      </c>
      <c r="B1035" t="s">
        <v>273</v>
      </c>
      <c r="C1035">
        <v>0</v>
      </c>
      <c r="D1035">
        <v>0</v>
      </c>
      <c r="E1035">
        <v>39505</v>
      </c>
      <c r="F1035">
        <v>4584.08</v>
      </c>
      <c r="G1035">
        <v>39505</v>
      </c>
      <c r="H1035">
        <v>44089.08</v>
      </c>
      <c r="I1035">
        <v>2016</v>
      </c>
      <c r="K1035" t="s">
        <v>14</v>
      </c>
    </row>
    <row r="1036" spans="1:11" x14ac:dyDescent="0.2">
      <c r="A1036" t="s">
        <v>1307</v>
      </c>
      <c r="B1036" t="s">
        <v>674</v>
      </c>
      <c r="C1036">
        <v>0</v>
      </c>
      <c r="D1036">
        <v>104.75</v>
      </c>
      <c r="E1036">
        <v>3227.83</v>
      </c>
      <c r="F1036">
        <v>0</v>
      </c>
      <c r="G1036">
        <v>3332.58</v>
      </c>
      <c r="H1036">
        <v>3332.58</v>
      </c>
      <c r="I1036">
        <v>2016</v>
      </c>
      <c r="K1036" t="s">
        <v>14</v>
      </c>
    </row>
    <row r="1037" spans="1:11" x14ac:dyDescent="0.2">
      <c r="A1037" t="s">
        <v>661</v>
      </c>
      <c r="B1037" t="s">
        <v>255</v>
      </c>
      <c r="C1037">
        <v>5729.75</v>
      </c>
      <c r="D1037">
        <v>0</v>
      </c>
      <c r="E1037">
        <v>11361.74</v>
      </c>
      <c r="F1037">
        <v>20024.580000000002</v>
      </c>
      <c r="G1037">
        <v>17091.490000000002</v>
      </c>
      <c r="H1037">
        <v>37116.07</v>
      </c>
      <c r="I1037">
        <v>2016</v>
      </c>
      <c r="K1037" t="s">
        <v>14</v>
      </c>
    </row>
    <row r="1038" spans="1:11" x14ac:dyDescent="0.2">
      <c r="A1038" t="s">
        <v>808</v>
      </c>
      <c r="B1038" t="s">
        <v>30</v>
      </c>
      <c r="C1038">
        <v>10158</v>
      </c>
      <c r="D1038">
        <v>0</v>
      </c>
      <c r="E1038">
        <v>0</v>
      </c>
      <c r="F1038">
        <v>12981.95</v>
      </c>
      <c r="G1038">
        <v>10158</v>
      </c>
      <c r="H1038">
        <v>23139.95</v>
      </c>
      <c r="I1038">
        <v>2016</v>
      </c>
      <c r="K1038" t="s">
        <v>14</v>
      </c>
    </row>
    <row r="1039" spans="1:11" x14ac:dyDescent="0.2">
      <c r="A1039" t="s">
        <v>688</v>
      </c>
      <c r="B1039" t="s">
        <v>273</v>
      </c>
      <c r="C1039">
        <v>0</v>
      </c>
      <c r="D1039">
        <v>0</v>
      </c>
      <c r="E1039">
        <v>33680</v>
      </c>
      <c r="F1039">
        <v>0</v>
      </c>
      <c r="G1039">
        <v>33680</v>
      </c>
      <c r="H1039">
        <v>33680</v>
      </c>
      <c r="I1039">
        <v>2016</v>
      </c>
      <c r="K1039" t="s">
        <v>14</v>
      </c>
    </row>
    <row r="1040" spans="1:11" x14ac:dyDescent="0.2">
      <c r="A1040" t="s">
        <v>882</v>
      </c>
      <c r="B1040" t="s">
        <v>273</v>
      </c>
      <c r="C1040">
        <v>0</v>
      </c>
      <c r="D1040">
        <v>0</v>
      </c>
      <c r="E1040">
        <v>17256.5</v>
      </c>
      <c r="F1040">
        <v>0</v>
      </c>
      <c r="G1040">
        <v>17256.5</v>
      </c>
      <c r="H1040">
        <v>17256.5</v>
      </c>
      <c r="I1040">
        <v>2016</v>
      </c>
      <c r="K1040" t="s">
        <v>14</v>
      </c>
    </row>
    <row r="1041" spans="1:11" x14ac:dyDescent="0.2">
      <c r="A1041" t="s">
        <v>1696</v>
      </c>
      <c r="B1041" t="s">
        <v>947</v>
      </c>
      <c r="C1041">
        <v>0</v>
      </c>
      <c r="D1041">
        <v>0</v>
      </c>
      <c r="E1041">
        <v>585.02</v>
      </c>
      <c r="F1041">
        <v>0</v>
      </c>
      <c r="G1041">
        <v>585.02</v>
      </c>
      <c r="H1041">
        <v>585.02</v>
      </c>
      <c r="I1041">
        <v>2016</v>
      </c>
      <c r="K1041" t="s">
        <v>14</v>
      </c>
    </row>
    <row r="1042" spans="1:11" x14ac:dyDescent="0.2">
      <c r="A1042" t="s">
        <v>885</v>
      </c>
      <c r="B1042" t="s">
        <v>273</v>
      </c>
      <c r="C1042">
        <v>0</v>
      </c>
      <c r="D1042">
        <v>0</v>
      </c>
      <c r="E1042">
        <v>15436.75</v>
      </c>
      <c r="F1042">
        <v>1733.12</v>
      </c>
      <c r="G1042">
        <v>15436.75</v>
      </c>
      <c r="H1042">
        <v>17169.87</v>
      </c>
      <c r="I1042">
        <v>2016</v>
      </c>
      <c r="K1042" t="s">
        <v>14</v>
      </c>
    </row>
    <row r="1043" spans="1:11" x14ac:dyDescent="0.2">
      <c r="A1043" t="s">
        <v>1780</v>
      </c>
      <c r="B1043" t="s">
        <v>947</v>
      </c>
      <c r="C1043">
        <v>0</v>
      </c>
      <c r="D1043">
        <v>0</v>
      </c>
      <c r="E1043">
        <v>250</v>
      </c>
      <c r="F1043">
        <v>0</v>
      </c>
      <c r="G1043">
        <v>250</v>
      </c>
      <c r="H1043">
        <v>250</v>
      </c>
      <c r="I1043">
        <v>2016</v>
      </c>
      <c r="K1043" t="s">
        <v>14</v>
      </c>
    </row>
    <row r="1044" spans="1:11" x14ac:dyDescent="0.2">
      <c r="A1044" t="s">
        <v>1419</v>
      </c>
      <c r="B1044" t="s">
        <v>947</v>
      </c>
      <c r="C1044">
        <v>0</v>
      </c>
      <c r="D1044">
        <v>0</v>
      </c>
      <c r="E1044">
        <v>2165.9499999999998</v>
      </c>
      <c r="F1044">
        <v>0</v>
      </c>
      <c r="G1044">
        <v>2165.9499999999998</v>
      </c>
      <c r="H1044">
        <v>2165.9499999999998</v>
      </c>
      <c r="I1044">
        <v>2016</v>
      </c>
      <c r="K1044" t="s">
        <v>14</v>
      </c>
    </row>
    <row r="1045" spans="1:11" x14ac:dyDescent="0.2">
      <c r="A1045" t="s">
        <v>1052</v>
      </c>
      <c r="B1045" t="s">
        <v>947</v>
      </c>
      <c r="C1045">
        <v>0</v>
      </c>
      <c r="D1045">
        <v>0</v>
      </c>
      <c r="E1045">
        <v>8866.69</v>
      </c>
      <c r="F1045">
        <v>0</v>
      </c>
      <c r="G1045">
        <v>8866.69</v>
      </c>
      <c r="H1045">
        <v>8866.69</v>
      </c>
      <c r="I1045">
        <v>2016</v>
      </c>
      <c r="K1045" t="s">
        <v>14</v>
      </c>
    </row>
    <row r="1046" spans="1:11" x14ac:dyDescent="0.2">
      <c r="A1046" t="s">
        <v>1396</v>
      </c>
      <c r="B1046" t="s">
        <v>1373</v>
      </c>
      <c r="C1046">
        <v>0</v>
      </c>
      <c r="D1046">
        <v>0</v>
      </c>
      <c r="E1046">
        <v>2408.25</v>
      </c>
      <c r="F1046">
        <v>0</v>
      </c>
      <c r="G1046">
        <v>2408.25</v>
      </c>
      <c r="H1046">
        <v>2408.25</v>
      </c>
      <c r="I1046">
        <v>2016</v>
      </c>
      <c r="K1046" t="s">
        <v>14</v>
      </c>
    </row>
    <row r="1047" spans="1:11" x14ac:dyDescent="0.2">
      <c r="A1047" t="s">
        <v>1750</v>
      </c>
      <c r="B1047" t="s">
        <v>947</v>
      </c>
      <c r="C1047">
        <v>0</v>
      </c>
      <c r="D1047">
        <v>0</v>
      </c>
      <c r="E1047">
        <v>360</v>
      </c>
      <c r="F1047">
        <v>0</v>
      </c>
      <c r="G1047">
        <v>360</v>
      </c>
      <c r="H1047">
        <v>360</v>
      </c>
      <c r="I1047">
        <v>2016</v>
      </c>
      <c r="K1047" t="s">
        <v>14</v>
      </c>
    </row>
    <row r="1048" spans="1:11" x14ac:dyDescent="0.2">
      <c r="A1048" t="s">
        <v>1663</v>
      </c>
      <c r="B1048" t="s">
        <v>947</v>
      </c>
      <c r="C1048">
        <v>0</v>
      </c>
      <c r="D1048">
        <v>0</v>
      </c>
      <c r="E1048">
        <v>779</v>
      </c>
      <c r="F1048">
        <v>0</v>
      </c>
      <c r="G1048">
        <v>779</v>
      </c>
      <c r="H1048">
        <v>779</v>
      </c>
      <c r="I1048">
        <v>2016</v>
      </c>
      <c r="K1048" t="s">
        <v>14</v>
      </c>
    </row>
    <row r="1049" spans="1:11" x14ac:dyDescent="0.2">
      <c r="A1049" t="s">
        <v>853</v>
      </c>
      <c r="B1049" t="s">
        <v>273</v>
      </c>
      <c r="C1049">
        <v>0</v>
      </c>
      <c r="D1049">
        <v>0</v>
      </c>
      <c r="E1049">
        <v>19200</v>
      </c>
      <c r="F1049">
        <v>0</v>
      </c>
      <c r="G1049">
        <v>19200</v>
      </c>
      <c r="H1049">
        <v>19200</v>
      </c>
      <c r="I1049">
        <v>2016</v>
      </c>
      <c r="K1049" t="s">
        <v>14</v>
      </c>
    </row>
    <row r="1050" spans="1:11" x14ac:dyDescent="0.2">
      <c r="A1050" t="s">
        <v>1770</v>
      </c>
      <c r="B1050" t="s">
        <v>273</v>
      </c>
      <c r="C1050">
        <v>0</v>
      </c>
      <c r="D1050">
        <v>0</v>
      </c>
      <c r="E1050">
        <v>282</v>
      </c>
      <c r="F1050">
        <v>0</v>
      </c>
      <c r="G1050">
        <v>282</v>
      </c>
      <c r="H1050">
        <v>282</v>
      </c>
      <c r="I1050">
        <v>2016</v>
      </c>
      <c r="K1050" t="s">
        <v>14</v>
      </c>
    </row>
    <row r="1051" spans="1:11" x14ac:dyDescent="0.2">
      <c r="A1051" t="s">
        <v>1189</v>
      </c>
      <c r="B1051" t="s">
        <v>947</v>
      </c>
      <c r="C1051">
        <v>0</v>
      </c>
      <c r="D1051">
        <v>0</v>
      </c>
      <c r="E1051">
        <v>5005.55</v>
      </c>
      <c r="F1051">
        <v>0</v>
      </c>
      <c r="G1051">
        <v>5005.55</v>
      </c>
      <c r="H1051">
        <v>5005.55</v>
      </c>
      <c r="I1051">
        <v>2016</v>
      </c>
      <c r="K1051" t="s">
        <v>14</v>
      </c>
    </row>
    <row r="1052" spans="1:11" x14ac:dyDescent="0.2">
      <c r="A1052" t="s">
        <v>274</v>
      </c>
      <c r="B1052" t="s">
        <v>275</v>
      </c>
      <c r="C1052">
        <v>55469.04</v>
      </c>
      <c r="D1052">
        <v>7921.74</v>
      </c>
      <c r="E1052">
        <v>1941.42</v>
      </c>
      <c r="F1052">
        <v>39830</v>
      </c>
      <c r="G1052">
        <v>65332.2</v>
      </c>
      <c r="H1052">
        <v>105162.2</v>
      </c>
      <c r="I1052">
        <v>2016</v>
      </c>
      <c r="K1052" t="s">
        <v>14</v>
      </c>
    </row>
    <row r="1053" spans="1:11" x14ac:dyDescent="0.2">
      <c r="A1053" t="s">
        <v>1255</v>
      </c>
      <c r="B1053" t="s">
        <v>947</v>
      </c>
      <c r="C1053">
        <v>0</v>
      </c>
      <c r="D1053">
        <v>0</v>
      </c>
      <c r="E1053">
        <v>4041.57</v>
      </c>
      <c r="F1053">
        <v>0</v>
      </c>
      <c r="G1053">
        <v>4041.57</v>
      </c>
      <c r="H1053">
        <v>4041.57</v>
      </c>
      <c r="I1053">
        <v>2016</v>
      </c>
      <c r="K1053" t="s">
        <v>14</v>
      </c>
    </row>
    <row r="1054" spans="1:11" x14ac:dyDescent="0.2">
      <c r="A1054" t="s">
        <v>447</v>
      </c>
      <c r="B1054" t="s">
        <v>448</v>
      </c>
      <c r="C1054">
        <v>61086.18</v>
      </c>
      <c r="D1054">
        <v>0</v>
      </c>
      <c r="E1054">
        <v>5537.6</v>
      </c>
      <c r="F1054">
        <v>7839.38</v>
      </c>
      <c r="G1054">
        <v>66623.78</v>
      </c>
      <c r="H1054">
        <v>74463.16</v>
      </c>
      <c r="I1054">
        <v>2016</v>
      </c>
      <c r="K1054" t="s">
        <v>14</v>
      </c>
    </row>
    <row r="1055" spans="1:11" x14ac:dyDescent="0.2">
      <c r="A1055" t="s">
        <v>1436</v>
      </c>
      <c r="B1055" t="s">
        <v>947</v>
      </c>
      <c r="C1055">
        <v>0</v>
      </c>
      <c r="D1055">
        <v>0</v>
      </c>
      <c r="E1055">
        <v>2053.13</v>
      </c>
      <c r="F1055">
        <v>0</v>
      </c>
      <c r="G1055">
        <v>2053.13</v>
      </c>
      <c r="H1055">
        <v>2053.13</v>
      </c>
      <c r="I1055">
        <v>2016</v>
      </c>
      <c r="K1055" t="s">
        <v>14</v>
      </c>
    </row>
    <row r="1056" spans="1:11" x14ac:dyDescent="0.2">
      <c r="A1056" t="s">
        <v>687</v>
      </c>
      <c r="B1056" t="s">
        <v>273</v>
      </c>
      <c r="C1056">
        <v>0</v>
      </c>
      <c r="D1056">
        <v>0</v>
      </c>
      <c r="E1056">
        <v>33944.629999999997</v>
      </c>
      <c r="F1056">
        <v>0</v>
      </c>
      <c r="G1056">
        <v>33944.629999999997</v>
      </c>
      <c r="H1056">
        <v>33944.629999999997</v>
      </c>
      <c r="I1056">
        <v>2016</v>
      </c>
      <c r="K1056" t="s">
        <v>14</v>
      </c>
    </row>
    <row r="1057" spans="1:11" x14ac:dyDescent="0.2">
      <c r="A1057" t="s">
        <v>58</v>
      </c>
      <c r="B1057" t="s">
        <v>30</v>
      </c>
      <c r="C1057">
        <v>89280.2</v>
      </c>
      <c r="D1057">
        <v>0</v>
      </c>
      <c r="E1057">
        <v>27776.34</v>
      </c>
      <c r="F1057">
        <v>48616.87</v>
      </c>
      <c r="G1057">
        <v>117056.54</v>
      </c>
      <c r="H1057">
        <v>165673.41</v>
      </c>
      <c r="I1057">
        <v>2016</v>
      </c>
      <c r="K1057" t="s">
        <v>14</v>
      </c>
    </row>
    <row r="1058" spans="1:11" x14ac:dyDescent="0.2">
      <c r="A1058" t="s">
        <v>617</v>
      </c>
      <c r="B1058" t="s">
        <v>273</v>
      </c>
      <c r="C1058">
        <v>0</v>
      </c>
      <c r="D1058">
        <v>0</v>
      </c>
      <c r="E1058">
        <v>43500</v>
      </c>
      <c r="F1058">
        <v>0</v>
      </c>
      <c r="G1058">
        <v>43500</v>
      </c>
      <c r="H1058">
        <v>43500</v>
      </c>
      <c r="I1058">
        <v>2016</v>
      </c>
      <c r="K1058" t="s">
        <v>14</v>
      </c>
    </row>
    <row r="1059" spans="1:11" x14ac:dyDescent="0.2">
      <c r="A1059" t="s">
        <v>162</v>
      </c>
      <c r="B1059" t="s">
        <v>28</v>
      </c>
      <c r="C1059">
        <v>97543</v>
      </c>
      <c r="D1059">
        <v>0</v>
      </c>
      <c r="E1059">
        <v>8895.7099999999991</v>
      </c>
      <c r="F1059">
        <v>25268.32</v>
      </c>
      <c r="G1059">
        <v>106438.71</v>
      </c>
      <c r="H1059">
        <v>131707.03</v>
      </c>
      <c r="I1059">
        <v>2016</v>
      </c>
      <c r="K1059" t="s">
        <v>14</v>
      </c>
    </row>
    <row r="1060" spans="1:11" x14ac:dyDescent="0.2">
      <c r="A1060" t="s">
        <v>1056</v>
      </c>
      <c r="B1060" t="s">
        <v>947</v>
      </c>
      <c r="C1060">
        <v>0</v>
      </c>
      <c r="D1060">
        <v>0</v>
      </c>
      <c r="E1060">
        <v>8788.64</v>
      </c>
      <c r="F1060">
        <v>0</v>
      </c>
      <c r="G1060">
        <v>8788.64</v>
      </c>
      <c r="H1060">
        <v>8788.64</v>
      </c>
      <c r="I1060">
        <v>2016</v>
      </c>
      <c r="K1060" t="s">
        <v>14</v>
      </c>
    </row>
    <row r="1061" spans="1:11" x14ac:dyDescent="0.2">
      <c r="A1061" t="s">
        <v>1382</v>
      </c>
      <c r="B1061" t="s">
        <v>947</v>
      </c>
      <c r="C1061">
        <v>0</v>
      </c>
      <c r="D1061">
        <v>0</v>
      </c>
      <c r="E1061">
        <v>2537.25</v>
      </c>
      <c r="F1061">
        <v>0</v>
      </c>
      <c r="G1061">
        <v>2537.25</v>
      </c>
      <c r="H1061">
        <v>2537.25</v>
      </c>
      <c r="I1061">
        <v>2016</v>
      </c>
      <c r="K1061" t="s">
        <v>14</v>
      </c>
    </row>
    <row r="1062" spans="1:11" x14ac:dyDescent="0.2">
      <c r="A1062" t="s">
        <v>1827</v>
      </c>
      <c r="B1062" t="s">
        <v>674</v>
      </c>
      <c r="C1062">
        <v>0</v>
      </c>
      <c r="D1062">
        <v>0</v>
      </c>
      <c r="E1062">
        <v>123.38</v>
      </c>
      <c r="F1062">
        <v>0</v>
      </c>
      <c r="G1062">
        <v>123.38</v>
      </c>
      <c r="H1062">
        <v>123.38</v>
      </c>
      <c r="I1062">
        <v>2016</v>
      </c>
      <c r="K1062" t="s">
        <v>14</v>
      </c>
    </row>
    <row r="1063" spans="1:11" x14ac:dyDescent="0.2">
      <c r="A1063" t="s">
        <v>129</v>
      </c>
      <c r="B1063" t="s">
        <v>30</v>
      </c>
      <c r="C1063">
        <v>83153.8</v>
      </c>
      <c r="D1063">
        <v>0</v>
      </c>
      <c r="E1063">
        <v>17485.2</v>
      </c>
      <c r="F1063">
        <v>39102.31</v>
      </c>
      <c r="G1063">
        <v>100639</v>
      </c>
      <c r="H1063">
        <v>139741.31</v>
      </c>
      <c r="I1063">
        <v>2016</v>
      </c>
      <c r="K1063" t="s">
        <v>14</v>
      </c>
    </row>
    <row r="1064" spans="1:11" x14ac:dyDescent="0.2">
      <c r="A1064" t="s">
        <v>92</v>
      </c>
      <c r="B1064" t="s">
        <v>30</v>
      </c>
      <c r="C1064">
        <v>101580</v>
      </c>
      <c r="D1064">
        <v>0</v>
      </c>
      <c r="E1064">
        <v>18917.310000000001</v>
      </c>
      <c r="F1064">
        <v>34379.9</v>
      </c>
      <c r="G1064">
        <v>120497.31</v>
      </c>
      <c r="H1064">
        <v>154877.21</v>
      </c>
      <c r="I1064">
        <v>2016</v>
      </c>
      <c r="K1064" t="s">
        <v>14</v>
      </c>
    </row>
    <row r="1065" spans="1:11" x14ac:dyDescent="0.2">
      <c r="A1065" t="s">
        <v>501</v>
      </c>
      <c r="B1065" t="s">
        <v>273</v>
      </c>
      <c r="C1065">
        <v>0</v>
      </c>
      <c r="D1065">
        <v>0</v>
      </c>
      <c r="E1065">
        <v>50510.83</v>
      </c>
      <c r="F1065">
        <v>15234.48</v>
      </c>
      <c r="G1065">
        <v>50510.83</v>
      </c>
      <c r="H1065">
        <v>65745.31</v>
      </c>
      <c r="I1065">
        <v>2016</v>
      </c>
      <c r="K1065" t="s">
        <v>14</v>
      </c>
    </row>
    <row r="1066" spans="1:11" x14ac:dyDescent="0.2">
      <c r="A1066" t="s">
        <v>875</v>
      </c>
      <c r="B1066" t="s">
        <v>273</v>
      </c>
      <c r="C1066">
        <v>0</v>
      </c>
      <c r="D1066">
        <v>0</v>
      </c>
      <c r="E1066">
        <v>15797.98</v>
      </c>
      <c r="F1066">
        <v>1775.46</v>
      </c>
      <c r="G1066">
        <v>15797.98</v>
      </c>
      <c r="H1066">
        <v>17573.439999999999</v>
      </c>
      <c r="I1066">
        <v>2016</v>
      </c>
      <c r="K1066" t="s">
        <v>14</v>
      </c>
    </row>
    <row r="1067" spans="1:11" x14ac:dyDescent="0.2">
      <c r="A1067" t="s">
        <v>786</v>
      </c>
      <c r="B1067" t="s">
        <v>273</v>
      </c>
      <c r="C1067">
        <v>0</v>
      </c>
      <c r="D1067">
        <v>0</v>
      </c>
      <c r="E1067">
        <v>25150.240000000002</v>
      </c>
      <c r="F1067">
        <v>0</v>
      </c>
      <c r="G1067">
        <v>25150.240000000002</v>
      </c>
      <c r="H1067">
        <v>25150.240000000002</v>
      </c>
      <c r="I1067">
        <v>2016</v>
      </c>
      <c r="K1067" t="s">
        <v>14</v>
      </c>
    </row>
    <row r="1068" spans="1:11" x14ac:dyDescent="0.2">
      <c r="A1068" t="s">
        <v>231</v>
      </c>
      <c r="B1068" t="s">
        <v>28</v>
      </c>
      <c r="C1068">
        <v>77749.2</v>
      </c>
      <c r="D1068">
        <v>0</v>
      </c>
      <c r="E1068">
        <v>6618.1</v>
      </c>
      <c r="F1068">
        <v>33560.31</v>
      </c>
      <c r="G1068">
        <v>84367.3</v>
      </c>
      <c r="H1068">
        <v>117927.61</v>
      </c>
      <c r="I1068">
        <v>2016</v>
      </c>
      <c r="K1068" t="s">
        <v>14</v>
      </c>
    </row>
    <row r="1069" spans="1:11" x14ac:dyDescent="0.2">
      <c r="A1069" t="s">
        <v>701</v>
      </c>
      <c r="B1069" t="s">
        <v>273</v>
      </c>
      <c r="C1069">
        <v>0</v>
      </c>
      <c r="D1069">
        <v>0</v>
      </c>
      <c r="E1069">
        <v>28682.5</v>
      </c>
      <c r="F1069">
        <v>4049.87</v>
      </c>
      <c r="G1069">
        <v>28682.5</v>
      </c>
      <c r="H1069">
        <v>32732.37</v>
      </c>
      <c r="I1069">
        <v>2016</v>
      </c>
      <c r="K1069" t="s">
        <v>14</v>
      </c>
    </row>
    <row r="1070" spans="1:11" x14ac:dyDescent="0.2">
      <c r="A1070" t="s">
        <v>1826</v>
      </c>
      <c r="B1070" t="s">
        <v>273</v>
      </c>
      <c r="C1070">
        <v>0</v>
      </c>
      <c r="D1070">
        <v>0</v>
      </c>
      <c r="E1070">
        <v>112.5</v>
      </c>
      <c r="F1070">
        <v>12.07</v>
      </c>
      <c r="G1070">
        <v>112.5</v>
      </c>
      <c r="H1070">
        <v>124.57</v>
      </c>
      <c r="I1070">
        <v>2016</v>
      </c>
      <c r="K1070" t="s">
        <v>14</v>
      </c>
    </row>
    <row r="1071" spans="1:11" x14ac:dyDescent="0.2">
      <c r="A1071" t="s">
        <v>1746</v>
      </c>
      <c r="B1071" t="s">
        <v>947</v>
      </c>
      <c r="C1071">
        <v>0</v>
      </c>
      <c r="D1071">
        <v>0</v>
      </c>
      <c r="E1071">
        <v>373.38</v>
      </c>
      <c r="F1071">
        <v>0</v>
      </c>
      <c r="G1071">
        <v>373.38</v>
      </c>
      <c r="H1071">
        <v>373.38</v>
      </c>
      <c r="I1071">
        <v>2016</v>
      </c>
      <c r="K1071" t="s">
        <v>14</v>
      </c>
    </row>
    <row r="1072" spans="1:11" x14ac:dyDescent="0.2">
      <c r="A1072" t="s">
        <v>33</v>
      </c>
      <c r="B1072" t="s">
        <v>34</v>
      </c>
      <c r="C1072">
        <v>138703.04000000001</v>
      </c>
      <c r="D1072">
        <v>0</v>
      </c>
      <c r="E1072">
        <v>8622.83</v>
      </c>
      <c r="F1072">
        <v>38404.79</v>
      </c>
      <c r="G1072">
        <v>147325.87</v>
      </c>
      <c r="H1072">
        <v>185730.66</v>
      </c>
      <c r="I1072">
        <v>2016</v>
      </c>
      <c r="K1072" t="s">
        <v>14</v>
      </c>
    </row>
    <row r="1073" spans="1:11" x14ac:dyDescent="0.2">
      <c r="A1073" t="s">
        <v>1004</v>
      </c>
      <c r="B1073" t="s">
        <v>273</v>
      </c>
      <c r="C1073">
        <v>0</v>
      </c>
      <c r="D1073">
        <v>0</v>
      </c>
      <c r="E1073">
        <v>10506</v>
      </c>
      <c r="F1073">
        <v>0</v>
      </c>
      <c r="G1073">
        <v>10506</v>
      </c>
      <c r="H1073">
        <v>10506</v>
      </c>
      <c r="I1073">
        <v>2016</v>
      </c>
      <c r="K1073" t="s">
        <v>14</v>
      </c>
    </row>
    <row r="1074" spans="1:11" x14ac:dyDescent="0.2">
      <c r="A1074" t="s">
        <v>1493</v>
      </c>
      <c r="B1074" t="s">
        <v>947</v>
      </c>
      <c r="C1074">
        <v>0</v>
      </c>
      <c r="D1074">
        <v>0</v>
      </c>
      <c r="E1074">
        <v>1704.18</v>
      </c>
      <c r="F1074">
        <v>0</v>
      </c>
      <c r="G1074">
        <v>1704.18</v>
      </c>
      <c r="H1074">
        <v>1704.18</v>
      </c>
      <c r="I1074">
        <v>2016</v>
      </c>
      <c r="K1074" t="s">
        <v>14</v>
      </c>
    </row>
    <row r="1075" spans="1:11" x14ac:dyDescent="0.2">
      <c r="A1075" t="s">
        <v>836</v>
      </c>
      <c r="B1075" t="s">
        <v>273</v>
      </c>
      <c r="C1075">
        <v>0</v>
      </c>
      <c r="D1075">
        <v>0</v>
      </c>
      <c r="E1075">
        <v>18494.7</v>
      </c>
      <c r="F1075">
        <v>2160.42</v>
      </c>
      <c r="G1075">
        <v>18494.7</v>
      </c>
      <c r="H1075">
        <v>20655.12</v>
      </c>
      <c r="I1075">
        <v>2016</v>
      </c>
      <c r="K1075" t="s">
        <v>14</v>
      </c>
    </row>
    <row r="1076" spans="1:11" x14ac:dyDescent="0.2">
      <c r="A1076" t="s">
        <v>1085</v>
      </c>
      <c r="B1076" t="s">
        <v>273</v>
      </c>
      <c r="C1076">
        <v>0</v>
      </c>
      <c r="D1076">
        <v>0</v>
      </c>
      <c r="E1076">
        <v>6998.08</v>
      </c>
      <c r="F1076">
        <v>787.9</v>
      </c>
      <c r="G1076">
        <v>6998.08</v>
      </c>
      <c r="H1076">
        <v>7785.98</v>
      </c>
      <c r="I1076">
        <v>2016</v>
      </c>
      <c r="K1076" t="s">
        <v>14</v>
      </c>
    </row>
    <row r="1077" spans="1:11" x14ac:dyDescent="0.2">
      <c r="A1077" t="s">
        <v>1061</v>
      </c>
      <c r="B1077" t="s">
        <v>273</v>
      </c>
      <c r="C1077">
        <v>0</v>
      </c>
      <c r="D1077">
        <v>0</v>
      </c>
      <c r="E1077">
        <v>7675.6</v>
      </c>
      <c r="F1077">
        <v>891.9</v>
      </c>
      <c r="G1077">
        <v>7675.6</v>
      </c>
      <c r="H1077">
        <v>8567.5</v>
      </c>
      <c r="I1077">
        <v>2016</v>
      </c>
      <c r="K1077" t="s">
        <v>14</v>
      </c>
    </row>
    <row r="1078" spans="1:11" x14ac:dyDescent="0.2">
      <c r="A1078" t="s">
        <v>492</v>
      </c>
      <c r="B1078" t="s">
        <v>386</v>
      </c>
      <c r="C1078">
        <v>28523.37</v>
      </c>
      <c r="D1078">
        <v>0</v>
      </c>
      <c r="E1078">
        <v>21928.19</v>
      </c>
      <c r="F1078">
        <v>17116.560000000001</v>
      </c>
      <c r="G1078">
        <v>50451.56</v>
      </c>
      <c r="H1078">
        <v>67568.12</v>
      </c>
      <c r="I1078">
        <v>2016</v>
      </c>
      <c r="K1078" t="s">
        <v>14</v>
      </c>
    </row>
    <row r="1079" spans="1:11" x14ac:dyDescent="0.2">
      <c r="A1079" t="s">
        <v>1246</v>
      </c>
      <c r="B1079" t="s">
        <v>674</v>
      </c>
      <c r="C1079">
        <v>0</v>
      </c>
      <c r="D1079">
        <v>0</v>
      </c>
      <c r="E1079">
        <v>4145.3999999999996</v>
      </c>
      <c r="F1079">
        <v>0</v>
      </c>
      <c r="G1079">
        <v>4145.3999999999996</v>
      </c>
      <c r="H1079">
        <v>4145.3999999999996</v>
      </c>
      <c r="I1079">
        <v>2016</v>
      </c>
      <c r="K1079" t="s">
        <v>14</v>
      </c>
    </row>
    <row r="1080" spans="1:11" x14ac:dyDescent="0.2">
      <c r="A1080" t="s">
        <v>165</v>
      </c>
      <c r="B1080" t="s">
        <v>30</v>
      </c>
      <c r="C1080">
        <v>85977.2</v>
      </c>
      <c r="D1080">
        <v>0</v>
      </c>
      <c r="E1080">
        <v>13213.37</v>
      </c>
      <c r="F1080">
        <v>31862.94</v>
      </c>
      <c r="G1080">
        <v>99190.57</v>
      </c>
      <c r="H1080">
        <v>131053.51</v>
      </c>
      <c r="I1080">
        <v>2016</v>
      </c>
      <c r="K1080" t="s">
        <v>14</v>
      </c>
    </row>
    <row r="1081" spans="1:11" x14ac:dyDescent="0.2">
      <c r="A1081" t="s">
        <v>250</v>
      </c>
      <c r="B1081" t="s">
        <v>251</v>
      </c>
      <c r="C1081">
        <v>54752.71</v>
      </c>
      <c r="D1081">
        <v>0</v>
      </c>
      <c r="E1081">
        <v>19587.34</v>
      </c>
      <c r="F1081">
        <v>38171.06</v>
      </c>
      <c r="G1081">
        <v>74340.05</v>
      </c>
      <c r="H1081">
        <v>112511.11</v>
      </c>
      <c r="I1081">
        <v>2016</v>
      </c>
      <c r="K1081" t="s">
        <v>14</v>
      </c>
    </row>
    <row r="1082" spans="1:11" x14ac:dyDescent="0.2">
      <c r="A1082" t="s">
        <v>409</v>
      </c>
      <c r="B1082" t="s">
        <v>410</v>
      </c>
      <c r="C1082">
        <v>42631.05</v>
      </c>
      <c r="D1082">
        <v>0</v>
      </c>
      <c r="E1082">
        <v>9104.0400000000009</v>
      </c>
      <c r="F1082">
        <v>30466.19</v>
      </c>
      <c r="G1082">
        <v>51735.09</v>
      </c>
      <c r="H1082">
        <v>82201.279999999999</v>
      </c>
      <c r="I1082">
        <v>2016</v>
      </c>
      <c r="K1082" t="s">
        <v>14</v>
      </c>
    </row>
    <row r="1083" spans="1:11" x14ac:dyDescent="0.2">
      <c r="A1083" t="s">
        <v>929</v>
      </c>
      <c r="B1083" t="s">
        <v>273</v>
      </c>
      <c r="C1083">
        <v>0</v>
      </c>
      <c r="D1083">
        <v>0</v>
      </c>
      <c r="E1083">
        <v>12722</v>
      </c>
      <c r="F1083">
        <v>1469.95</v>
      </c>
      <c r="G1083">
        <v>12722</v>
      </c>
      <c r="H1083">
        <v>14191.95</v>
      </c>
      <c r="I1083">
        <v>2016</v>
      </c>
      <c r="K1083" t="s">
        <v>14</v>
      </c>
    </row>
    <row r="1084" spans="1:11" x14ac:dyDescent="0.2">
      <c r="A1084" t="s">
        <v>1217</v>
      </c>
      <c r="B1084" t="s">
        <v>947</v>
      </c>
      <c r="C1084">
        <v>0</v>
      </c>
      <c r="D1084">
        <v>0</v>
      </c>
      <c r="E1084">
        <v>4633.57</v>
      </c>
      <c r="F1084">
        <v>0</v>
      </c>
      <c r="G1084">
        <v>4633.57</v>
      </c>
      <c r="H1084">
        <v>4633.57</v>
      </c>
      <c r="I1084">
        <v>2016</v>
      </c>
      <c r="K1084" t="s">
        <v>14</v>
      </c>
    </row>
    <row r="1085" spans="1:11" x14ac:dyDescent="0.2">
      <c r="A1085" t="s">
        <v>1543</v>
      </c>
      <c r="B1085" t="s">
        <v>947</v>
      </c>
      <c r="C1085">
        <v>0</v>
      </c>
      <c r="D1085">
        <v>0</v>
      </c>
      <c r="E1085">
        <v>1411.88</v>
      </c>
      <c r="F1085">
        <v>0</v>
      </c>
      <c r="G1085">
        <v>1411.88</v>
      </c>
      <c r="H1085">
        <v>1411.88</v>
      </c>
      <c r="I1085">
        <v>2016</v>
      </c>
      <c r="K1085" t="s">
        <v>14</v>
      </c>
    </row>
    <row r="1086" spans="1:11" x14ac:dyDescent="0.2">
      <c r="A1086" t="s">
        <v>1323</v>
      </c>
      <c r="B1086" t="s">
        <v>947</v>
      </c>
      <c r="C1086">
        <v>0</v>
      </c>
      <c r="D1086">
        <v>0</v>
      </c>
      <c r="E1086">
        <v>3223.13</v>
      </c>
      <c r="F1086">
        <v>0</v>
      </c>
      <c r="G1086">
        <v>3223.13</v>
      </c>
      <c r="H1086">
        <v>3223.13</v>
      </c>
      <c r="I1086">
        <v>2016</v>
      </c>
      <c r="K1086" t="s">
        <v>14</v>
      </c>
    </row>
    <row r="1087" spans="1:11" x14ac:dyDescent="0.2">
      <c r="A1087" t="s">
        <v>292</v>
      </c>
      <c r="B1087" t="s">
        <v>28</v>
      </c>
      <c r="C1087">
        <v>80427.399999999994</v>
      </c>
      <c r="D1087">
        <v>0</v>
      </c>
      <c r="E1087">
        <v>3128.84</v>
      </c>
      <c r="F1087">
        <v>19253.25</v>
      </c>
      <c r="G1087">
        <v>83556.240000000005</v>
      </c>
      <c r="H1087">
        <v>102809.49</v>
      </c>
      <c r="I1087">
        <v>2016</v>
      </c>
      <c r="K1087" t="s">
        <v>14</v>
      </c>
    </row>
    <row r="1088" spans="1:11" x14ac:dyDescent="0.2">
      <c r="A1088" t="s">
        <v>1775</v>
      </c>
      <c r="B1088" t="s">
        <v>947</v>
      </c>
      <c r="C1088">
        <v>0</v>
      </c>
      <c r="D1088">
        <v>0</v>
      </c>
      <c r="E1088">
        <v>269.64</v>
      </c>
      <c r="F1088">
        <v>0</v>
      </c>
      <c r="G1088">
        <v>269.64</v>
      </c>
      <c r="H1088">
        <v>269.64</v>
      </c>
      <c r="I1088">
        <v>2016</v>
      </c>
      <c r="K1088" t="s">
        <v>14</v>
      </c>
    </row>
    <row r="1089" spans="1:11" x14ac:dyDescent="0.2">
      <c r="A1089" t="s">
        <v>27</v>
      </c>
      <c r="B1089" t="s">
        <v>28</v>
      </c>
      <c r="C1089">
        <v>97317</v>
      </c>
      <c r="D1089">
        <v>0</v>
      </c>
      <c r="E1089">
        <v>45641.95</v>
      </c>
      <c r="F1089">
        <v>45500.67</v>
      </c>
      <c r="G1089">
        <v>142958.95000000001</v>
      </c>
      <c r="H1089">
        <v>188459.62</v>
      </c>
      <c r="I1089">
        <v>2016</v>
      </c>
      <c r="K1089" t="s">
        <v>14</v>
      </c>
    </row>
    <row r="1090" spans="1:11" x14ac:dyDescent="0.2">
      <c r="A1090" t="s">
        <v>545</v>
      </c>
      <c r="B1090" t="s">
        <v>255</v>
      </c>
      <c r="C1090">
        <v>48835.73</v>
      </c>
      <c r="D1090">
        <v>127.02</v>
      </c>
      <c r="E1090">
        <v>2039.38</v>
      </c>
      <c r="F1090">
        <v>6969.38</v>
      </c>
      <c r="G1090">
        <v>51002.13</v>
      </c>
      <c r="H1090">
        <v>57971.51</v>
      </c>
      <c r="I1090">
        <v>2016</v>
      </c>
      <c r="K1090" t="s">
        <v>14</v>
      </c>
    </row>
    <row r="1091" spans="1:11" x14ac:dyDescent="0.2">
      <c r="A1091" t="s">
        <v>314</v>
      </c>
      <c r="B1091" t="s">
        <v>30</v>
      </c>
      <c r="C1091">
        <v>74410</v>
      </c>
      <c r="D1091">
        <v>0</v>
      </c>
      <c r="E1091">
        <v>4975.1000000000004</v>
      </c>
      <c r="F1091">
        <v>19862.400000000001</v>
      </c>
      <c r="G1091">
        <v>79385.100000000006</v>
      </c>
      <c r="H1091">
        <v>99247.5</v>
      </c>
      <c r="I1091">
        <v>2016</v>
      </c>
      <c r="K1091" t="s">
        <v>14</v>
      </c>
    </row>
    <row r="1092" spans="1:11" x14ac:dyDescent="0.2">
      <c r="A1092" t="s">
        <v>1176</v>
      </c>
      <c r="B1092" t="s">
        <v>674</v>
      </c>
      <c r="C1092">
        <v>0</v>
      </c>
      <c r="D1092">
        <v>0</v>
      </c>
      <c r="E1092">
        <v>5135.2299999999996</v>
      </c>
      <c r="F1092">
        <v>0</v>
      </c>
      <c r="G1092">
        <v>5135.2299999999996</v>
      </c>
      <c r="H1092">
        <v>5135.2299999999996</v>
      </c>
      <c r="I1092">
        <v>2016</v>
      </c>
      <c r="K1092" t="s">
        <v>14</v>
      </c>
    </row>
    <row r="1093" spans="1:11" x14ac:dyDescent="0.2">
      <c r="A1093" t="s">
        <v>892</v>
      </c>
      <c r="B1093" t="s">
        <v>273</v>
      </c>
      <c r="C1093">
        <v>0</v>
      </c>
      <c r="D1093">
        <v>0</v>
      </c>
      <c r="E1093">
        <v>16914.849999999999</v>
      </c>
      <c r="F1093">
        <v>0</v>
      </c>
      <c r="G1093">
        <v>16914.849999999999</v>
      </c>
      <c r="H1093">
        <v>16914.849999999999</v>
      </c>
      <c r="I1093">
        <v>2016</v>
      </c>
      <c r="K1093" t="s">
        <v>14</v>
      </c>
    </row>
    <row r="1094" spans="1:11" x14ac:dyDescent="0.2">
      <c r="A1094" t="s">
        <v>828</v>
      </c>
      <c r="B1094" t="s">
        <v>273</v>
      </c>
      <c r="C1094">
        <v>0</v>
      </c>
      <c r="D1094">
        <v>0</v>
      </c>
      <c r="E1094">
        <v>21155.31</v>
      </c>
      <c r="F1094">
        <v>0</v>
      </c>
      <c r="G1094">
        <v>21155.31</v>
      </c>
      <c r="H1094">
        <v>21155.31</v>
      </c>
      <c r="I1094">
        <v>2016</v>
      </c>
      <c r="K1094" t="s">
        <v>14</v>
      </c>
    </row>
    <row r="1095" spans="1:11" x14ac:dyDescent="0.2">
      <c r="A1095" t="s">
        <v>505</v>
      </c>
      <c r="B1095" t="s">
        <v>506</v>
      </c>
      <c r="C1095">
        <v>38013.360000000001</v>
      </c>
      <c r="D1095">
        <v>0</v>
      </c>
      <c r="E1095">
        <v>5494.37</v>
      </c>
      <c r="F1095">
        <v>21294.52</v>
      </c>
      <c r="G1095">
        <v>43507.73</v>
      </c>
      <c r="H1095">
        <v>64802.25</v>
      </c>
      <c r="I1095">
        <v>2016</v>
      </c>
      <c r="K1095" t="s">
        <v>14</v>
      </c>
    </row>
    <row r="1096" spans="1:11" x14ac:dyDescent="0.2">
      <c r="A1096" t="s">
        <v>1422</v>
      </c>
      <c r="B1096" t="s">
        <v>947</v>
      </c>
      <c r="C1096">
        <v>0</v>
      </c>
      <c r="D1096">
        <v>0</v>
      </c>
      <c r="E1096">
        <v>2153.63</v>
      </c>
      <c r="F1096">
        <v>0</v>
      </c>
      <c r="G1096">
        <v>2153.63</v>
      </c>
      <c r="H1096">
        <v>2153.63</v>
      </c>
      <c r="I1096">
        <v>2016</v>
      </c>
      <c r="K1096" t="s">
        <v>14</v>
      </c>
    </row>
    <row r="1097" spans="1:11" x14ac:dyDescent="0.2">
      <c r="A1097" t="s">
        <v>373</v>
      </c>
      <c r="B1097" t="s">
        <v>374</v>
      </c>
      <c r="C1097">
        <v>62801.18</v>
      </c>
      <c r="D1097">
        <v>0</v>
      </c>
      <c r="E1097">
        <v>5126.62</v>
      </c>
      <c r="F1097">
        <v>20114.7</v>
      </c>
      <c r="G1097">
        <v>67927.789999999994</v>
      </c>
      <c r="H1097">
        <v>88042.49</v>
      </c>
      <c r="I1097">
        <v>2016</v>
      </c>
      <c r="K1097" t="s">
        <v>14</v>
      </c>
    </row>
    <row r="1098" spans="1:11" x14ac:dyDescent="0.2">
      <c r="A1098" t="s">
        <v>1483</v>
      </c>
      <c r="B1098" t="s">
        <v>674</v>
      </c>
      <c r="C1098">
        <v>0</v>
      </c>
      <c r="D1098">
        <v>294</v>
      </c>
      <c r="E1098">
        <v>1455.3</v>
      </c>
      <c r="F1098">
        <v>0</v>
      </c>
      <c r="G1098">
        <v>1749.3</v>
      </c>
      <c r="H1098">
        <v>1749.3</v>
      </c>
      <c r="I1098">
        <v>2016</v>
      </c>
      <c r="K1098" t="s">
        <v>14</v>
      </c>
    </row>
    <row r="1099" spans="1:11" x14ac:dyDescent="0.2">
      <c r="A1099" t="s">
        <v>902</v>
      </c>
      <c r="B1099" t="s">
        <v>273</v>
      </c>
      <c r="C1099">
        <v>0</v>
      </c>
      <c r="D1099">
        <v>0</v>
      </c>
      <c r="E1099">
        <v>16041.6</v>
      </c>
      <c r="F1099">
        <v>0</v>
      </c>
      <c r="G1099">
        <v>16041.6</v>
      </c>
      <c r="H1099">
        <v>16041.6</v>
      </c>
      <c r="I1099">
        <v>2016</v>
      </c>
      <c r="K1099" t="s">
        <v>14</v>
      </c>
    </row>
    <row r="1100" spans="1:11" x14ac:dyDescent="0.2">
      <c r="A1100" t="s">
        <v>1138</v>
      </c>
      <c r="B1100" t="s">
        <v>273</v>
      </c>
      <c r="C1100">
        <v>0</v>
      </c>
      <c r="D1100">
        <v>0</v>
      </c>
      <c r="E1100">
        <v>5305.6</v>
      </c>
      <c r="F1100">
        <v>667.44</v>
      </c>
      <c r="G1100">
        <v>5305.6</v>
      </c>
      <c r="H1100">
        <v>5973.04</v>
      </c>
      <c r="I1100">
        <v>2016</v>
      </c>
      <c r="K1100" t="s">
        <v>14</v>
      </c>
    </row>
    <row r="1101" spans="1:11" x14ac:dyDescent="0.2">
      <c r="A1101" t="s">
        <v>914</v>
      </c>
      <c r="B1101" t="s">
        <v>674</v>
      </c>
      <c r="C1101">
        <v>0</v>
      </c>
      <c r="D1101">
        <v>0</v>
      </c>
      <c r="E1101">
        <v>14646.65</v>
      </c>
      <c r="F1101">
        <v>227.17</v>
      </c>
      <c r="G1101">
        <v>14646.65</v>
      </c>
      <c r="H1101">
        <v>14873.82</v>
      </c>
      <c r="I1101">
        <v>2016</v>
      </c>
      <c r="K1101" t="s">
        <v>14</v>
      </c>
    </row>
    <row r="1102" spans="1:11" x14ac:dyDescent="0.2">
      <c r="A1102" t="s">
        <v>1148</v>
      </c>
      <c r="B1102" t="s">
        <v>947</v>
      </c>
      <c r="C1102">
        <v>0</v>
      </c>
      <c r="D1102">
        <v>0</v>
      </c>
      <c r="E1102">
        <v>5736.09</v>
      </c>
      <c r="F1102">
        <v>0</v>
      </c>
      <c r="G1102">
        <v>5736.09</v>
      </c>
      <c r="H1102">
        <v>5736.09</v>
      </c>
      <c r="I1102">
        <v>2016</v>
      </c>
      <c r="K1102" t="s">
        <v>14</v>
      </c>
    </row>
    <row r="1103" spans="1:11" x14ac:dyDescent="0.2">
      <c r="A1103" t="s">
        <v>1722</v>
      </c>
      <c r="B1103" t="s">
        <v>947</v>
      </c>
      <c r="C1103">
        <v>0</v>
      </c>
      <c r="D1103">
        <v>0</v>
      </c>
      <c r="E1103">
        <v>448.44</v>
      </c>
      <c r="F1103">
        <v>0</v>
      </c>
      <c r="G1103">
        <v>448.44</v>
      </c>
      <c r="H1103">
        <v>448.44</v>
      </c>
      <c r="I1103">
        <v>2016</v>
      </c>
      <c r="K1103" t="s">
        <v>14</v>
      </c>
    </row>
    <row r="1104" spans="1:11" x14ac:dyDescent="0.2">
      <c r="A1104" t="s">
        <v>803</v>
      </c>
      <c r="B1104" t="s">
        <v>273</v>
      </c>
      <c r="C1104">
        <v>0</v>
      </c>
      <c r="D1104">
        <v>0</v>
      </c>
      <c r="E1104">
        <v>23240</v>
      </c>
      <c r="F1104">
        <v>0</v>
      </c>
      <c r="G1104">
        <v>23240</v>
      </c>
      <c r="H1104">
        <v>23240</v>
      </c>
      <c r="I1104">
        <v>2016</v>
      </c>
      <c r="K1104" t="s">
        <v>14</v>
      </c>
    </row>
    <row r="1105" spans="1:11" x14ac:dyDescent="0.2">
      <c r="A1105" t="s">
        <v>1075</v>
      </c>
      <c r="B1105" t="s">
        <v>273</v>
      </c>
      <c r="C1105">
        <v>0</v>
      </c>
      <c r="D1105">
        <v>0</v>
      </c>
      <c r="E1105">
        <v>8020</v>
      </c>
      <c r="F1105">
        <v>0</v>
      </c>
      <c r="G1105">
        <v>8020</v>
      </c>
      <c r="H1105">
        <v>8020</v>
      </c>
      <c r="I1105">
        <v>2016</v>
      </c>
      <c r="K1105" t="s">
        <v>14</v>
      </c>
    </row>
    <row r="1106" spans="1:11" x14ac:dyDescent="0.2">
      <c r="A1106" t="s">
        <v>1200</v>
      </c>
      <c r="B1106" t="s">
        <v>273</v>
      </c>
      <c r="C1106">
        <v>0</v>
      </c>
      <c r="D1106">
        <v>0</v>
      </c>
      <c r="E1106">
        <v>4866</v>
      </c>
      <c r="F1106">
        <v>0</v>
      </c>
      <c r="G1106">
        <v>4866</v>
      </c>
      <c r="H1106">
        <v>4866</v>
      </c>
      <c r="I1106">
        <v>2016</v>
      </c>
      <c r="K1106" t="s">
        <v>14</v>
      </c>
    </row>
    <row r="1107" spans="1:11" x14ac:dyDescent="0.2">
      <c r="A1107" t="s">
        <v>266</v>
      </c>
      <c r="B1107" t="s">
        <v>267</v>
      </c>
      <c r="C1107">
        <v>34969.56</v>
      </c>
      <c r="D1107">
        <v>0</v>
      </c>
      <c r="E1107">
        <v>31062.240000000002</v>
      </c>
      <c r="F1107">
        <v>41226</v>
      </c>
      <c r="G1107">
        <v>66031.789999999994</v>
      </c>
      <c r="H1107">
        <v>107257.79</v>
      </c>
      <c r="I1107">
        <v>2016</v>
      </c>
      <c r="K1107" t="s">
        <v>14</v>
      </c>
    </row>
    <row r="1108" spans="1:11" x14ac:dyDescent="0.2">
      <c r="A1108" t="s">
        <v>131</v>
      </c>
      <c r="B1108" t="s">
        <v>30</v>
      </c>
      <c r="C1108">
        <v>93058.8</v>
      </c>
      <c r="D1108">
        <v>0</v>
      </c>
      <c r="E1108">
        <v>2990.37</v>
      </c>
      <c r="F1108">
        <v>42603.18</v>
      </c>
      <c r="G1108">
        <v>96049.17</v>
      </c>
      <c r="H1108">
        <v>138652.35</v>
      </c>
      <c r="I1108">
        <v>2016</v>
      </c>
      <c r="K1108" t="s">
        <v>14</v>
      </c>
    </row>
    <row r="1109" spans="1:11" x14ac:dyDescent="0.2">
      <c r="A1109" t="s">
        <v>886</v>
      </c>
      <c r="B1109" t="s">
        <v>273</v>
      </c>
      <c r="C1109">
        <v>0</v>
      </c>
      <c r="D1109">
        <v>0</v>
      </c>
      <c r="E1109">
        <v>15402.5</v>
      </c>
      <c r="F1109">
        <v>1746.91</v>
      </c>
      <c r="G1109">
        <v>15402.5</v>
      </c>
      <c r="H1109">
        <v>17149.41</v>
      </c>
      <c r="I1109">
        <v>2016</v>
      </c>
      <c r="K1109" t="s">
        <v>14</v>
      </c>
    </row>
    <row r="1110" spans="1:11" x14ac:dyDescent="0.2">
      <c r="A1110" t="s">
        <v>1112</v>
      </c>
      <c r="B1110" t="s">
        <v>273</v>
      </c>
      <c r="C1110">
        <v>0</v>
      </c>
      <c r="D1110">
        <v>0</v>
      </c>
      <c r="E1110">
        <v>6698.75</v>
      </c>
      <c r="F1110">
        <v>0</v>
      </c>
      <c r="G1110">
        <v>6698.75</v>
      </c>
      <c r="H1110">
        <v>6698.75</v>
      </c>
      <c r="I1110">
        <v>2016</v>
      </c>
      <c r="K1110" t="s">
        <v>14</v>
      </c>
    </row>
    <row r="1111" spans="1:11" x14ac:dyDescent="0.2">
      <c r="A1111" t="s">
        <v>1564</v>
      </c>
      <c r="B1111" t="s">
        <v>273</v>
      </c>
      <c r="C1111">
        <v>0</v>
      </c>
      <c r="D1111">
        <v>0</v>
      </c>
      <c r="E1111">
        <v>1312</v>
      </c>
      <c r="F1111">
        <v>0</v>
      </c>
      <c r="G1111">
        <v>1312</v>
      </c>
      <c r="H1111">
        <v>1312</v>
      </c>
      <c r="I1111">
        <v>2016</v>
      </c>
      <c r="K1111" t="s">
        <v>14</v>
      </c>
    </row>
    <row r="1112" spans="1:11" x14ac:dyDescent="0.2">
      <c r="A1112" t="s">
        <v>1810</v>
      </c>
      <c r="B1112" t="s">
        <v>386</v>
      </c>
      <c r="C1112">
        <v>0</v>
      </c>
      <c r="D1112">
        <v>0</v>
      </c>
      <c r="E1112">
        <v>180.33</v>
      </c>
      <c r="F1112">
        <v>0</v>
      </c>
      <c r="G1112">
        <v>180.33</v>
      </c>
      <c r="H1112">
        <v>180.33</v>
      </c>
      <c r="I1112">
        <v>2016</v>
      </c>
      <c r="K1112" t="s">
        <v>14</v>
      </c>
    </row>
    <row r="1113" spans="1:11" x14ac:dyDescent="0.2">
      <c r="A1113" t="s">
        <v>1225</v>
      </c>
      <c r="B1113" t="s">
        <v>273</v>
      </c>
      <c r="C1113">
        <v>0</v>
      </c>
      <c r="D1113">
        <v>0</v>
      </c>
      <c r="E1113">
        <v>4556</v>
      </c>
      <c r="F1113">
        <v>0</v>
      </c>
      <c r="G1113">
        <v>4556</v>
      </c>
      <c r="H1113">
        <v>4556</v>
      </c>
      <c r="I1113">
        <v>2016</v>
      </c>
      <c r="K1113" t="s">
        <v>14</v>
      </c>
    </row>
    <row r="1114" spans="1:11" x14ac:dyDescent="0.2">
      <c r="A1114" t="s">
        <v>252</v>
      </c>
      <c r="B1114" t="s">
        <v>253</v>
      </c>
      <c r="C1114">
        <v>75916</v>
      </c>
      <c r="D1114">
        <v>0</v>
      </c>
      <c r="E1114">
        <v>15386.6</v>
      </c>
      <c r="F1114">
        <v>21193.37</v>
      </c>
      <c r="G1114">
        <v>91302.6</v>
      </c>
      <c r="H1114">
        <v>112495.97</v>
      </c>
      <c r="I1114">
        <v>2016</v>
      </c>
      <c r="K1114" t="s">
        <v>14</v>
      </c>
    </row>
    <row r="1115" spans="1:11" x14ac:dyDescent="0.2">
      <c r="A1115" t="s">
        <v>1188</v>
      </c>
      <c r="B1115" t="s">
        <v>674</v>
      </c>
      <c r="C1115">
        <v>0</v>
      </c>
      <c r="D1115">
        <v>0</v>
      </c>
      <c r="E1115">
        <v>5030</v>
      </c>
      <c r="F1115">
        <v>0</v>
      </c>
      <c r="G1115">
        <v>5030</v>
      </c>
      <c r="H1115">
        <v>5030</v>
      </c>
      <c r="I1115">
        <v>2016</v>
      </c>
      <c r="K1115" t="s">
        <v>14</v>
      </c>
    </row>
    <row r="1116" spans="1:11" x14ac:dyDescent="0.2">
      <c r="A1116" t="s">
        <v>510</v>
      </c>
      <c r="B1116" t="s">
        <v>273</v>
      </c>
      <c r="C1116">
        <v>0</v>
      </c>
      <c r="D1116">
        <v>0</v>
      </c>
      <c r="E1116">
        <v>56416</v>
      </c>
      <c r="F1116">
        <v>6555.45</v>
      </c>
      <c r="G1116">
        <v>56416</v>
      </c>
      <c r="H1116">
        <v>62971.45</v>
      </c>
      <c r="I1116">
        <v>2016</v>
      </c>
      <c r="K1116" t="s">
        <v>14</v>
      </c>
    </row>
    <row r="1117" spans="1:11" x14ac:dyDescent="0.2">
      <c r="A1117" t="s">
        <v>732</v>
      </c>
      <c r="B1117" t="s">
        <v>273</v>
      </c>
      <c r="C1117">
        <v>0</v>
      </c>
      <c r="D1117">
        <v>0</v>
      </c>
      <c r="E1117">
        <v>29533.33</v>
      </c>
      <c r="F1117">
        <v>0</v>
      </c>
      <c r="G1117">
        <v>29533.33</v>
      </c>
      <c r="H1117">
        <v>29533.33</v>
      </c>
      <c r="I1117">
        <v>2016</v>
      </c>
      <c r="K1117" t="s">
        <v>14</v>
      </c>
    </row>
    <row r="1118" spans="1:11" x14ac:dyDescent="0.2">
      <c r="A1118" t="s">
        <v>1727</v>
      </c>
      <c r="B1118" t="s">
        <v>947</v>
      </c>
      <c r="C1118">
        <v>0</v>
      </c>
      <c r="D1118">
        <v>0</v>
      </c>
      <c r="E1118">
        <v>435</v>
      </c>
      <c r="F1118">
        <v>0</v>
      </c>
      <c r="G1118">
        <v>435</v>
      </c>
      <c r="H1118">
        <v>435</v>
      </c>
      <c r="I1118">
        <v>2016</v>
      </c>
      <c r="K1118" t="s">
        <v>14</v>
      </c>
    </row>
    <row r="1119" spans="1:11" x14ac:dyDescent="0.2">
      <c r="A1119" t="s">
        <v>1602</v>
      </c>
      <c r="B1119" t="s">
        <v>947</v>
      </c>
      <c r="C1119">
        <v>0</v>
      </c>
      <c r="D1119">
        <v>0</v>
      </c>
      <c r="E1119">
        <v>1108.1400000000001</v>
      </c>
      <c r="F1119">
        <v>0</v>
      </c>
      <c r="G1119">
        <v>1108.1400000000001</v>
      </c>
      <c r="H1119">
        <v>1108.1400000000001</v>
      </c>
      <c r="I1119">
        <v>2016</v>
      </c>
      <c r="K1119" t="s">
        <v>14</v>
      </c>
    </row>
    <row r="1120" spans="1:11" x14ac:dyDescent="0.2">
      <c r="A1120" t="s">
        <v>785</v>
      </c>
      <c r="B1120" t="s">
        <v>273</v>
      </c>
      <c r="C1120">
        <v>0</v>
      </c>
      <c r="D1120">
        <v>0</v>
      </c>
      <c r="E1120">
        <v>25260.560000000001</v>
      </c>
      <c r="F1120">
        <v>0</v>
      </c>
      <c r="G1120">
        <v>25260.560000000001</v>
      </c>
      <c r="H1120">
        <v>25260.560000000001</v>
      </c>
      <c r="I1120">
        <v>2016</v>
      </c>
      <c r="K1120" t="s">
        <v>14</v>
      </c>
    </row>
    <row r="1121" spans="1:11" x14ac:dyDescent="0.2">
      <c r="A1121" t="s">
        <v>1449</v>
      </c>
      <c r="B1121" t="s">
        <v>947</v>
      </c>
      <c r="C1121">
        <v>0</v>
      </c>
      <c r="D1121">
        <v>0</v>
      </c>
      <c r="E1121">
        <v>1949.07</v>
      </c>
      <c r="F1121">
        <v>0</v>
      </c>
      <c r="G1121">
        <v>1949.07</v>
      </c>
      <c r="H1121">
        <v>1949.07</v>
      </c>
      <c r="I1121">
        <v>2016</v>
      </c>
      <c r="K1121" t="s">
        <v>14</v>
      </c>
    </row>
    <row r="1122" spans="1:11" x14ac:dyDescent="0.2">
      <c r="A1122" t="s">
        <v>1763</v>
      </c>
      <c r="B1122" t="s">
        <v>947</v>
      </c>
      <c r="C1122">
        <v>0</v>
      </c>
      <c r="D1122">
        <v>0</v>
      </c>
      <c r="E1122">
        <v>317.25</v>
      </c>
      <c r="F1122">
        <v>0</v>
      </c>
      <c r="G1122">
        <v>317.25</v>
      </c>
      <c r="H1122">
        <v>317.25</v>
      </c>
      <c r="I1122">
        <v>2016</v>
      </c>
      <c r="K1122" t="s">
        <v>14</v>
      </c>
    </row>
    <row r="1123" spans="1:11" x14ac:dyDescent="0.2">
      <c r="A1123" t="s">
        <v>1854</v>
      </c>
      <c r="B1123" t="s">
        <v>947</v>
      </c>
      <c r="C1123">
        <v>0</v>
      </c>
      <c r="D1123">
        <v>0</v>
      </c>
      <c r="E1123">
        <v>30.75</v>
      </c>
      <c r="F1123">
        <v>0</v>
      </c>
      <c r="G1123">
        <v>30.75</v>
      </c>
      <c r="H1123">
        <v>30.75</v>
      </c>
      <c r="I1123">
        <v>2016</v>
      </c>
      <c r="K1123" t="s">
        <v>14</v>
      </c>
    </row>
    <row r="1124" spans="1:11" x14ac:dyDescent="0.2">
      <c r="A1124" t="s">
        <v>297</v>
      </c>
      <c r="B1124" t="s">
        <v>201</v>
      </c>
      <c r="C1124">
        <v>71296.820000000007</v>
      </c>
      <c r="D1124">
        <v>877.1</v>
      </c>
      <c r="E1124">
        <v>4293.24</v>
      </c>
      <c r="F1124">
        <v>25251.98</v>
      </c>
      <c r="G1124">
        <v>76467.16</v>
      </c>
      <c r="H1124">
        <v>101719.14</v>
      </c>
      <c r="I1124">
        <v>2016</v>
      </c>
      <c r="K1124" t="s">
        <v>14</v>
      </c>
    </row>
    <row r="1125" spans="1:11" x14ac:dyDescent="0.2">
      <c r="A1125" t="s">
        <v>575</v>
      </c>
      <c r="B1125" t="s">
        <v>273</v>
      </c>
      <c r="C1125">
        <v>0</v>
      </c>
      <c r="D1125">
        <v>0</v>
      </c>
      <c r="E1125">
        <v>36160</v>
      </c>
      <c r="F1125">
        <v>15391.39</v>
      </c>
      <c r="G1125">
        <v>36160</v>
      </c>
      <c r="H1125">
        <v>51551.39</v>
      </c>
      <c r="I1125">
        <v>2016</v>
      </c>
      <c r="K1125" t="s">
        <v>14</v>
      </c>
    </row>
    <row r="1126" spans="1:11" x14ac:dyDescent="0.2">
      <c r="A1126" t="s">
        <v>1485</v>
      </c>
      <c r="B1126" t="s">
        <v>947</v>
      </c>
      <c r="C1126">
        <v>0</v>
      </c>
      <c r="D1126">
        <v>0</v>
      </c>
      <c r="E1126">
        <v>1743.57</v>
      </c>
      <c r="F1126">
        <v>0</v>
      </c>
      <c r="G1126">
        <v>1743.57</v>
      </c>
      <c r="H1126">
        <v>1743.57</v>
      </c>
      <c r="I1126">
        <v>2016</v>
      </c>
      <c r="K1126" t="s">
        <v>14</v>
      </c>
    </row>
    <row r="1127" spans="1:11" x14ac:dyDescent="0.2">
      <c r="A1127" t="s">
        <v>604</v>
      </c>
      <c r="B1127" t="s">
        <v>605</v>
      </c>
      <c r="C1127">
        <v>38169.68</v>
      </c>
      <c r="D1127">
        <v>0</v>
      </c>
      <c r="E1127">
        <v>1379.73</v>
      </c>
      <c r="F1127">
        <v>5957.54</v>
      </c>
      <c r="G1127">
        <v>39549.410000000003</v>
      </c>
      <c r="H1127">
        <v>45506.95</v>
      </c>
      <c r="I1127">
        <v>2016</v>
      </c>
      <c r="K1127" t="s">
        <v>14</v>
      </c>
    </row>
    <row r="1128" spans="1:11" x14ac:dyDescent="0.2">
      <c r="A1128" t="s">
        <v>223</v>
      </c>
      <c r="B1128" t="s">
        <v>30</v>
      </c>
      <c r="C1128">
        <v>74407.399999999994</v>
      </c>
      <c r="D1128">
        <v>0</v>
      </c>
      <c r="E1128">
        <v>22765.360000000001</v>
      </c>
      <c r="F1128">
        <v>21965.17</v>
      </c>
      <c r="G1128">
        <v>97172.76</v>
      </c>
      <c r="H1128">
        <v>119137.93</v>
      </c>
      <c r="I1128">
        <v>2016</v>
      </c>
      <c r="K1128" t="s">
        <v>14</v>
      </c>
    </row>
    <row r="1129" spans="1:11" x14ac:dyDescent="0.2">
      <c r="A1129" t="s">
        <v>379</v>
      </c>
      <c r="B1129" t="s">
        <v>233</v>
      </c>
      <c r="C1129">
        <v>48840.02</v>
      </c>
      <c r="D1129">
        <v>0</v>
      </c>
      <c r="E1129">
        <v>5528.83</v>
      </c>
      <c r="F1129">
        <v>32417.66</v>
      </c>
      <c r="G1129">
        <v>54368.85</v>
      </c>
      <c r="H1129">
        <v>86786.51</v>
      </c>
      <c r="I1129">
        <v>2016</v>
      </c>
      <c r="K1129" t="s">
        <v>14</v>
      </c>
    </row>
    <row r="1130" spans="1:11" x14ac:dyDescent="0.2">
      <c r="A1130" t="s">
        <v>1087</v>
      </c>
      <c r="B1130" t="s">
        <v>273</v>
      </c>
      <c r="C1130">
        <v>0</v>
      </c>
      <c r="D1130">
        <v>0</v>
      </c>
      <c r="E1130">
        <v>7055</v>
      </c>
      <c r="F1130">
        <v>717.58</v>
      </c>
      <c r="G1130">
        <v>7055</v>
      </c>
      <c r="H1130">
        <v>7772.58</v>
      </c>
      <c r="I1130">
        <v>2016</v>
      </c>
      <c r="K1130" t="s">
        <v>14</v>
      </c>
    </row>
    <row r="1131" spans="1:11" x14ac:dyDescent="0.2">
      <c r="A1131" t="s">
        <v>399</v>
      </c>
      <c r="B1131" t="s">
        <v>383</v>
      </c>
      <c r="C1131">
        <v>52181.21</v>
      </c>
      <c r="D1131">
        <v>0</v>
      </c>
      <c r="E1131">
        <v>7892.98</v>
      </c>
      <c r="F1131">
        <v>23183.14</v>
      </c>
      <c r="G1131">
        <v>60074.19</v>
      </c>
      <c r="H1131">
        <v>83257.33</v>
      </c>
      <c r="I1131">
        <v>2016</v>
      </c>
      <c r="K1131" t="s">
        <v>14</v>
      </c>
    </row>
    <row r="1132" spans="1:11" x14ac:dyDescent="0.2">
      <c r="A1132" t="s">
        <v>1423</v>
      </c>
      <c r="B1132" t="s">
        <v>947</v>
      </c>
      <c r="C1132">
        <v>0</v>
      </c>
      <c r="D1132">
        <v>0</v>
      </c>
      <c r="E1132">
        <v>2148.7600000000002</v>
      </c>
      <c r="F1132">
        <v>0</v>
      </c>
      <c r="G1132">
        <v>2148.7600000000002</v>
      </c>
      <c r="H1132">
        <v>2148.7600000000002</v>
      </c>
      <c r="I1132">
        <v>2016</v>
      </c>
      <c r="K1132" t="s">
        <v>14</v>
      </c>
    </row>
    <row r="1133" spans="1:11" x14ac:dyDescent="0.2">
      <c r="A1133" t="s">
        <v>1690</v>
      </c>
      <c r="B1133" t="s">
        <v>1334</v>
      </c>
      <c r="C1133">
        <v>0</v>
      </c>
      <c r="D1133">
        <v>0</v>
      </c>
      <c r="E1133">
        <v>624.38</v>
      </c>
      <c r="F1133">
        <v>0</v>
      </c>
      <c r="G1133">
        <v>624.38</v>
      </c>
      <c r="H1133">
        <v>624.38</v>
      </c>
      <c r="I1133">
        <v>2016</v>
      </c>
      <c r="K1133" t="s">
        <v>14</v>
      </c>
    </row>
    <row r="1134" spans="1:11" x14ac:dyDescent="0.2">
      <c r="A1134" t="s">
        <v>1802</v>
      </c>
      <c r="B1134" t="s">
        <v>947</v>
      </c>
      <c r="C1134">
        <v>0</v>
      </c>
      <c r="D1134">
        <v>0</v>
      </c>
      <c r="E1134">
        <v>208.13</v>
      </c>
      <c r="F1134">
        <v>0</v>
      </c>
      <c r="G1134">
        <v>208.13</v>
      </c>
      <c r="H1134">
        <v>208.13</v>
      </c>
      <c r="I1134">
        <v>2016</v>
      </c>
      <c r="K1134" t="s">
        <v>14</v>
      </c>
    </row>
    <row r="1135" spans="1:11" x14ac:dyDescent="0.2">
      <c r="A1135" t="s">
        <v>1503</v>
      </c>
      <c r="B1135" t="s">
        <v>674</v>
      </c>
      <c r="C1135">
        <v>0</v>
      </c>
      <c r="D1135">
        <v>0</v>
      </c>
      <c r="E1135">
        <v>1660.34</v>
      </c>
      <c r="F1135">
        <v>0</v>
      </c>
      <c r="G1135">
        <v>1660.34</v>
      </c>
      <c r="H1135">
        <v>1660.34</v>
      </c>
      <c r="I1135">
        <v>2016</v>
      </c>
      <c r="K1135" t="s">
        <v>14</v>
      </c>
    </row>
    <row r="1136" spans="1:11" x14ac:dyDescent="0.2">
      <c r="A1136" t="s">
        <v>1343</v>
      </c>
      <c r="B1136" t="s">
        <v>947</v>
      </c>
      <c r="C1136">
        <v>0</v>
      </c>
      <c r="D1136">
        <v>0</v>
      </c>
      <c r="E1136">
        <v>2909.5</v>
      </c>
      <c r="F1136">
        <v>0</v>
      </c>
      <c r="G1136">
        <v>2909.5</v>
      </c>
      <c r="H1136">
        <v>2909.5</v>
      </c>
      <c r="I1136">
        <v>2016</v>
      </c>
      <c r="K1136" t="s">
        <v>14</v>
      </c>
    </row>
    <row r="1137" spans="1:11" x14ac:dyDescent="0.2">
      <c r="A1137" t="s">
        <v>1668</v>
      </c>
      <c r="B1137" t="s">
        <v>947</v>
      </c>
      <c r="C1137">
        <v>0</v>
      </c>
      <c r="D1137">
        <v>0</v>
      </c>
      <c r="E1137">
        <v>765</v>
      </c>
      <c r="F1137">
        <v>0</v>
      </c>
      <c r="G1137">
        <v>765</v>
      </c>
      <c r="H1137">
        <v>765</v>
      </c>
      <c r="I1137">
        <v>2016</v>
      </c>
      <c r="K1137" t="s">
        <v>14</v>
      </c>
    </row>
    <row r="1138" spans="1:11" x14ac:dyDescent="0.2">
      <c r="A1138" t="s">
        <v>919</v>
      </c>
      <c r="B1138" t="s">
        <v>342</v>
      </c>
      <c r="C1138">
        <v>11707.34</v>
      </c>
      <c r="D1138">
        <v>0</v>
      </c>
      <c r="E1138">
        <v>1327.99</v>
      </c>
      <c r="F1138">
        <v>1625.91</v>
      </c>
      <c r="G1138">
        <v>13035.33</v>
      </c>
      <c r="H1138">
        <v>14661.24</v>
      </c>
      <c r="I1138">
        <v>2016</v>
      </c>
      <c r="K1138" t="s">
        <v>14</v>
      </c>
    </row>
    <row r="1139" spans="1:11" x14ac:dyDescent="0.2">
      <c r="A1139" t="s">
        <v>1178</v>
      </c>
      <c r="B1139" t="s">
        <v>386</v>
      </c>
      <c r="C1139">
        <v>5054.53</v>
      </c>
      <c r="D1139">
        <v>0</v>
      </c>
      <c r="E1139">
        <v>62.16</v>
      </c>
      <c r="F1139">
        <v>0</v>
      </c>
      <c r="G1139">
        <v>5116.6899999999996</v>
      </c>
      <c r="H1139">
        <v>5116.6899999999996</v>
      </c>
      <c r="I1139">
        <v>2016</v>
      </c>
      <c r="K1139" t="s">
        <v>14</v>
      </c>
    </row>
    <row r="1140" spans="1:11" x14ac:dyDescent="0.2">
      <c r="A1140" t="s">
        <v>793</v>
      </c>
      <c r="B1140" t="s">
        <v>273</v>
      </c>
      <c r="C1140">
        <v>0</v>
      </c>
      <c r="D1140">
        <v>0</v>
      </c>
      <c r="E1140">
        <v>24563.8</v>
      </c>
      <c r="F1140">
        <v>0</v>
      </c>
      <c r="G1140">
        <v>24563.8</v>
      </c>
      <c r="H1140">
        <v>24563.8</v>
      </c>
      <c r="I1140">
        <v>2016</v>
      </c>
      <c r="K1140" t="s">
        <v>14</v>
      </c>
    </row>
    <row r="1141" spans="1:11" x14ac:dyDescent="0.2">
      <c r="A1141" t="s">
        <v>240</v>
      </c>
      <c r="B1141" t="s">
        <v>30</v>
      </c>
      <c r="C1141">
        <v>72735.17</v>
      </c>
      <c r="D1141">
        <v>0</v>
      </c>
      <c r="E1141">
        <v>5979.03</v>
      </c>
      <c r="F1141">
        <v>38050.94</v>
      </c>
      <c r="G1141">
        <v>78714.19</v>
      </c>
      <c r="H1141">
        <v>116765.13</v>
      </c>
      <c r="I1141">
        <v>2016</v>
      </c>
      <c r="K1141" t="s">
        <v>14</v>
      </c>
    </row>
    <row r="1142" spans="1:11" x14ac:dyDescent="0.2">
      <c r="A1142" t="s">
        <v>768</v>
      </c>
      <c r="B1142" t="s">
        <v>273</v>
      </c>
      <c r="C1142">
        <v>0</v>
      </c>
      <c r="D1142">
        <v>0</v>
      </c>
      <c r="E1142">
        <v>23620</v>
      </c>
      <c r="F1142">
        <v>2747.66</v>
      </c>
      <c r="G1142">
        <v>23620</v>
      </c>
      <c r="H1142">
        <v>26367.66</v>
      </c>
      <c r="I1142">
        <v>2016</v>
      </c>
      <c r="K1142" t="s">
        <v>14</v>
      </c>
    </row>
    <row r="1143" spans="1:11" x14ac:dyDescent="0.2">
      <c r="A1143" t="s">
        <v>1806</v>
      </c>
      <c r="B1143" t="s">
        <v>947</v>
      </c>
      <c r="C1143">
        <v>0</v>
      </c>
      <c r="D1143">
        <v>0</v>
      </c>
      <c r="E1143">
        <v>190</v>
      </c>
      <c r="F1143">
        <v>0</v>
      </c>
      <c r="G1143">
        <v>190</v>
      </c>
      <c r="H1143">
        <v>190</v>
      </c>
      <c r="I1143">
        <v>2016</v>
      </c>
      <c r="K1143" t="s">
        <v>14</v>
      </c>
    </row>
    <row r="1144" spans="1:11" x14ac:dyDescent="0.2">
      <c r="A1144" t="s">
        <v>864</v>
      </c>
      <c r="B1144" t="s">
        <v>286</v>
      </c>
      <c r="C1144">
        <v>14214</v>
      </c>
      <c r="D1144">
        <v>0</v>
      </c>
      <c r="E1144">
        <v>2249.6</v>
      </c>
      <c r="F1144">
        <v>1974.03</v>
      </c>
      <c r="G1144">
        <v>16463.599999999999</v>
      </c>
      <c r="H1144">
        <v>18437.63</v>
      </c>
      <c r="I1144">
        <v>2016</v>
      </c>
      <c r="K1144" t="s">
        <v>14</v>
      </c>
    </row>
    <row r="1145" spans="1:11" x14ac:dyDescent="0.2">
      <c r="A1145" t="s">
        <v>1805</v>
      </c>
      <c r="B1145" t="s">
        <v>947</v>
      </c>
      <c r="C1145">
        <v>0</v>
      </c>
      <c r="D1145">
        <v>0</v>
      </c>
      <c r="E1145">
        <v>191.25</v>
      </c>
      <c r="F1145">
        <v>0</v>
      </c>
      <c r="G1145">
        <v>191.25</v>
      </c>
      <c r="H1145">
        <v>191.25</v>
      </c>
      <c r="I1145">
        <v>2016</v>
      </c>
      <c r="K1145" t="s">
        <v>14</v>
      </c>
    </row>
    <row r="1146" spans="1:11" x14ac:dyDescent="0.2">
      <c r="A1146" t="s">
        <v>696</v>
      </c>
      <c r="B1146" t="s">
        <v>28</v>
      </c>
      <c r="C1146">
        <v>26690.400000000001</v>
      </c>
      <c r="D1146">
        <v>0</v>
      </c>
      <c r="E1146">
        <v>2950</v>
      </c>
      <c r="F1146">
        <v>3357.64</v>
      </c>
      <c r="G1146">
        <v>29640.400000000001</v>
      </c>
      <c r="H1146">
        <v>32998.04</v>
      </c>
      <c r="I1146">
        <v>2016</v>
      </c>
      <c r="K1146" t="s">
        <v>14</v>
      </c>
    </row>
    <row r="1147" spans="1:11" x14ac:dyDescent="0.2">
      <c r="A1147" t="s">
        <v>1815</v>
      </c>
      <c r="B1147" t="s">
        <v>947</v>
      </c>
      <c r="C1147">
        <v>0</v>
      </c>
      <c r="D1147">
        <v>0</v>
      </c>
      <c r="E1147">
        <v>154.69</v>
      </c>
      <c r="F1147">
        <v>0</v>
      </c>
      <c r="G1147">
        <v>154.69</v>
      </c>
      <c r="H1147">
        <v>154.69</v>
      </c>
      <c r="I1147">
        <v>2016</v>
      </c>
      <c r="K1147" t="s">
        <v>14</v>
      </c>
    </row>
    <row r="1148" spans="1:11" x14ac:dyDescent="0.2">
      <c r="A1148" t="s">
        <v>1613</v>
      </c>
      <c r="B1148" t="s">
        <v>947</v>
      </c>
      <c r="C1148">
        <v>0</v>
      </c>
      <c r="D1148">
        <v>0</v>
      </c>
      <c r="E1148">
        <v>1035.02</v>
      </c>
      <c r="F1148">
        <v>0</v>
      </c>
      <c r="G1148">
        <v>1035.02</v>
      </c>
      <c r="H1148">
        <v>1035.02</v>
      </c>
      <c r="I1148">
        <v>2016</v>
      </c>
      <c r="K1148" t="s">
        <v>14</v>
      </c>
    </row>
    <row r="1149" spans="1:11" x14ac:dyDescent="0.2">
      <c r="A1149" t="s">
        <v>686</v>
      </c>
      <c r="B1149" t="s">
        <v>30</v>
      </c>
      <c r="C1149">
        <v>25041.86</v>
      </c>
      <c r="D1149">
        <v>0</v>
      </c>
      <c r="E1149">
        <v>4290.08</v>
      </c>
      <c r="F1149">
        <v>4663.45</v>
      </c>
      <c r="G1149">
        <v>29331.94</v>
      </c>
      <c r="H1149">
        <v>33995.39</v>
      </c>
      <c r="I1149">
        <v>2016</v>
      </c>
      <c r="K1149" t="s">
        <v>14</v>
      </c>
    </row>
    <row r="1150" spans="1:11" x14ac:dyDescent="0.2">
      <c r="A1150" t="s">
        <v>516</v>
      </c>
      <c r="B1150" t="s">
        <v>386</v>
      </c>
      <c r="C1150">
        <v>28075.99</v>
      </c>
      <c r="D1150">
        <v>0</v>
      </c>
      <c r="E1150">
        <v>23372.17</v>
      </c>
      <c r="F1150">
        <v>10398.39</v>
      </c>
      <c r="G1150">
        <v>51448.160000000003</v>
      </c>
      <c r="H1150">
        <v>61846.55</v>
      </c>
      <c r="I1150">
        <v>2016</v>
      </c>
      <c r="K1150" t="s">
        <v>14</v>
      </c>
    </row>
    <row r="1151" spans="1:11" x14ac:dyDescent="0.2">
      <c r="A1151" t="s">
        <v>922</v>
      </c>
      <c r="B1151" t="s">
        <v>273</v>
      </c>
      <c r="C1151">
        <v>0</v>
      </c>
      <c r="D1151">
        <v>0</v>
      </c>
      <c r="E1151">
        <v>14566</v>
      </c>
      <c r="F1151">
        <v>0</v>
      </c>
      <c r="G1151">
        <v>14566</v>
      </c>
      <c r="H1151">
        <v>14566</v>
      </c>
      <c r="I1151">
        <v>2016</v>
      </c>
      <c r="K1151" t="s">
        <v>14</v>
      </c>
    </row>
    <row r="1152" spans="1:11" x14ac:dyDescent="0.2">
      <c r="A1152" t="s">
        <v>1784</v>
      </c>
      <c r="B1152" t="s">
        <v>947</v>
      </c>
      <c r="C1152">
        <v>0</v>
      </c>
      <c r="D1152">
        <v>0</v>
      </c>
      <c r="E1152">
        <v>247.5</v>
      </c>
      <c r="F1152">
        <v>0</v>
      </c>
      <c r="G1152">
        <v>247.5</v>
      </c>
      <c r="H1152">
        <v>247.5</v>
      </c>
      <c r="I1152">
        <v>2016</v>
      </c>
      <c r="K1152" t="s">
        <v>14</v>
      </c>
    </row>
    <row r="1153" spans="1:11" x14ac:dyDescent="0.2">
      <c r="A1153" t="s">
        <v>1592</v>
      </c>
      <c r="B1153" t="s">
        <v>947</v>
      </c>
      <c r="C1153">
        <v>0</v>
      </c>
      <c r="D1153">
        <v>0</v>
      </c>
      <c r="E1153">
        <v>1160.6300000000001</v>
      </c>
      <c r="F1153">
        <v>0</v>
      </c>
      <c r="G1153">
        <v>1160.6300000000001</v>
      </c>
      <c r="H1153">
        <v>1160.6300000000001</v>
      </c>
      <c r="I1153">
        <v>2016</v>
      </c>
      <c r="K1153" t="s">
        <v>14</v>
      </c>
    </row>
    <row r="1154" spans="1:11" x14ac:dyDescent="0.2">
      <c r="A1154" t="s">
        <v>1212</v>
      </c>
      <c r="B1154" t="s">
        <v>947</v>
      </c>
      <c r="C1154">
        <v>0</v>
      </c>
      <c r="D1154">
        <v>0</v>
      </c>
      <c r="E1154">
        <v>4756.59</v>
      </c>
      <c r="F1154">
        <v>0</v>
      </c>
      <c r="G1154">
        <v>4756.59</v>
      </c>
      <c r="H1154">
        <v>4756.59</v>
      </c>
      <c r="I1154">
        <v>2016</v>
      </c>
      <c r="K1154" t="s">
        <v>14</v>
      </c>
    </row>
    <row r="1155" spans="1:11" x14ac:dyDescent="0.2">
      <c r="A1155" t="s">
        <v>678</v>
      </c>
      <c r="B1155" t="s">
        <v>273</v>
      </c>
      <c r="C1155">
        <v>0</v>
      </c>
      <c r="D1155">
        <v>0</v>
      </c>
      <c r="E1155">
        <v>31258.79</v>
      </c>
      <c r="F1155">
        <v>3560.11</v>
      </c>
      <c r="G1155">
        <v>31258.79</v>
      </c>
      <c r="H1155">
        <v>34818.9</v>
      </c>
      <c r="I1155">
        <v>2016</v>
      </c>
      <c r="K1155" t="s">
        <v>14</v>
      </c>
    </row>
    <row r="1156" spans="1:11" x14ac:dyDescent="0.2">
      <c r="A1156" t="s">
        <v>345</v>
      </c>
      <c r="B1156" t="s">
        <v>340</v>
      </c>
      <c r="C1156">
        <v>60644.42</v>
      </c>
      <c r="D1156">
        <v>0</v>
      </c>
      <c r="E1156">
        <v>8765.4500000000007</v>
      </c>
      <c r="F1156">
        <v>22983.86</v>
      </c>
      <c r="G1156">
        <v>69409.87</v>
      </c>
      <c r="H1156">
        <v>92393.73</v>
      </c>
      <c r="I1156">
        <v>2016</v>
      </c>
      <c r="K1156" t="s">
        <v>14</v>
      </c>
    </row>
    <row r="1157" spans="1:11" x14ac:dyDescent="0.2">
      <c r="A1157" t="s">
        <v>573</v>
      </c>
      <c r="B1157" t="s">
        <v>273</v>
      </c>
      <c r="C1157">
        <v>0</v>
      </c>
      <c r="D1157">
        <v>0</v>
      </c>
      <c r="E1157">
        <v>46550</v>
      </c>
      <c r="F1157">
        <v>5373.68</v>
      </c>
      <c r="G1157">
        <v>46550</v>
      </c>
      <c r="H1157">
        <v>51923.68</v>
      </c>
      <c r="I1157">
        <v>2016</v>
      </c>
      <c r="K1157" t="s">
        <v>14</v>
      </c>
    </row>
    <row r="1158" spans="1:11" x14ac:dyDescent="0.2">
      <c r="A1158" t="s">
        <v>1510</v>
      </c>
      <c r="B1158" t="s">
        <v>947</v>
      </c>
      <c r="C1158">
        <v>0</v>
      </c>
      <c r="D1158">
        <v>0</v>
      </c>
      <c r="E1158">
        <v>1609.14</v>
      </c>
      <c r="F1158">
        <v>0</v>
      </c>
      <c r="G1158">
        <v>1609.14</v>
      </c>
      <c r="H1158">
        <v>1609.14</v>
      </c>
      <c r="I1158">
        <v>2016</v>
      </c>
      <c r="K1158" t="s">
        <v>14</v>
      </c>
    </row>
    <row r="1159" spans="1:11" x14ac:dyDescent="0.2">
      <c r="A1159" t="s">
        <v>387</v>
      </c>
      <c r="B1159" t="s">
        <v>30</v>
      </c>
      <c r="C1159">
        <v>64106.3</v>
      </c>
      <c r="D1159">
        <v>0</v>
      </c>
      <c r="E1159">
        <v>2950</v>
      </c>
      <c r="F1159">
        <v>18446.169999999998</v>
      </c>
      <c r="G1159">
        <v>67056.3</v>
      </c>
      <c r="H1159">
        <v>85502.47</v>
      </c>
      <c r="I1159">
        <v>2016</v>
      </c>
      <c r="K1159" t="s">
        <v>14</v>
      </c>
    </row>
    <row r="1160" spans="1:11" x14ac:dyDescent="0.2">
      <c r="A1160" t="s">
        <v>136</v>
      </c>
      <c r="B1160" t="s">
        <v>137</v>
      </c>
      <c r="C1160">
        <v>75472.02</v>
      </c>
      <c r="D1160">
        <v>0</v>
      </c>
      <c r="E1160">
        <v>21974.71</v>
      </c>
      <c r="F1160">
        <v>40286.9</v>
      </c>
      <c r="G1160">
        <v>97446.73</v>
      </c>
      <c r="H1160">
        <v>137733.63</v>
      </c>
      <c r="I1160">
        <v>2016</v>
      </c>
      <c r="K1160" t="s">
        <v>14</v>
      </c>
    </row>
    <row r="1161" spans="1:11" x14ac:dyDescent="0.2">
      <c r="A1161" t="s">
        <v>1376</v>
      </c>
      <c r="B1161" t="s">
        <v>947</v>
      </c>
      <c r="C1161">
        <v>0</v>
      </c>
      <c r="D1161">
        <v>0</v>
      </c>
      <c r="E1161">
        <v>2565</v>
      </c>
      <c r="F1161">
        <v>0</v>
      </c>
      <c r="G1161">
        <v>2565</v>
      </c>
      <c r="H1161">
        <v>2565</v>
      </c>
      <c r="I1161">
        <v>2016</v>
      </c>
      <c r="K1161" t="s">
        <v>14</v>
      </c>
    </row>
    <row r="1162" spans="1:11" x14ac:dyDescent="0.2">
      <c r="A1162" t="s">
        <v>1500</v>
      </c>
      <c r="B1162" t="s">
        <v>674</v>
      </c>
      <c r="C1162">
        <v>0</v>
      </c>
      <c r="D1162">
        <v>0</v>
      </c>
      <c r="E1162">
        <v>1679</v>
      </c>
      <c r="F1162">
        <v>0</v>
      </c>
      <c r="G1162">
        <v>1679</v>
      </c>
      <c r="H1162">
        <v>1679</v>
      </c>
      <c r="I1162">
        <v>2016</v>
      </c>
      <c r="K1162" t="s">
        <v>14</v>
      </c>
    </row>
    <row r="1163" spans="1:11" x14ac:dyDescent="0.2">
      <c r="A1163" t="s">
        <v>955</v>
      </c>
      <c r="B1163" t="s">
        <v>273</v>
      </c>
      <c r="C1163">
        <v>0</v>
      </c>
      <c r="D1163">
        <v>0</v>
      </c>
      <c r="E1163">
        <v>12780</v>
      </c>
      <c r="F1163">
        <v>0</v>
      </c>
      <c r="G1163">
        <v>12780</v>
      </c>
      <c r="H1163">
        <v>12780</v>
      </c>
      <c r="I1163">
        <v>2016</v>
      </c>
      <c r="K1163" t="s">
        <v>14</v>
      </c>
    </row>
    <row r="1164" spans="1:11" x14ac:dyDescent="0.2">
      <c r="A1164" t="s">
        <v>1338</v>
      </c>
      <c r="B1164" t="s">
        <v>947</v>
      </c>
      <c r="C1164">
        <v>0</v>
      </c>
      <c r="D1164">
        <v>0</v>
      </c>
      <c r="E1164">
        <v>3011.27</v>
      </c>
      <c r="F1164">
        <v>0</v>
      </c>
      <c r="G1164">
        <v>3011.27</v>
      </c>
      <c r="H1164">
        <v>3011.27</v>
      </c>
      <c r="I1164">
        <v>2016</v>
      </c>
      <c r="K1164" t="s">
        <v>14</v>
      </c>
    </row>
    <row r="1165" spans="1:11" x14ac:dyDescent="0.2">
      <c r="A1165" t="s">
        <v>1394</v>
      </c>
      <c r="B1165" t="s">
        <v>947</v>
      </c>
      <c r="C1165">
        <v>0</v>
      </c>
      <c r="D1165">
        <v>0</v>
      </c>
      <c r="E1165">
        <v>2462.5</v>
      </c>
      <c r="F1165">
        <v>0</v>
      </c>
      <c r="G1165">
        <v>2462.5</v>
      </c>
      <c r="H1165">
        <v>2462.5</v>
      </c>
      <c r="I1165">
        <v>2016</v>
      </c>
      <c r="K1165" t="s">
        <v>14</v>
      </c>
    </row>
    <row r="1166" spans="1:11" x14ac:dyDescent="0.2">
      <c r="A1166" t="s">
        <v>697</v>
      </c>
      <c r="B1166" t="s">
        <v>273</v>
      </c>
      <c r="C1166">
        <v>0</v>
      </c>
      <c r="D1166">
        <v>0</v>
      </c>
      <c r="E1166">
        <v>32980.6</v>
      </c>
      <c r="F1166">
        <v>0</v>
      </c>
      <c r="G1166">
        <v>32980.6</v>
      </c>
      <c r="H1166">
        <v>32980.6</v>
      </c>
      <c r="I1166">
        <v>2016</v>
      </c>
      <c r="K1166" t="s">
        <v>14</v>
      </c>
    </row>
    <row r="1167" spans="1:11" x14ac:dyDescent="0.2">
      <c r="A1167" t="s">
        <v>1043</v>
      </c>
      <c r="B1167" t="s">
        <v>947</v>
      </c>
      <c r="C1167">
        <v>0</v>
      </c>
      <c r="D1167">
        <v>0</v>
      </c>
      <c r="E1167">
        <v>9098.84</v>
      </c>
      <c r="F1167">
        <v>0</v>
      </c>
      <c r="G1167">
        <v>9098.84</v>
      </c>
      <c r="H1167">
        <v>9098.84</v>
      </c>
      <c r="I1167">
        <v>2016</v>
      </c>
      <c r="K1167" t="s">
        <v>14</v>
      </c>
    </row>
    <row r="1168" spans="1:11" x14ac:dyDescent="0.2">
      <c r="A1168" t="s">
        <v>641</v>
      </c>
      <c r="B1168" t="s">
        <v>386</v>
      </c>
      <c r="C1168">
        <v>30599.200000000001</v>
      </c>
      <c r="D1168">
        <v>0</v>
      </c>
      <c r="E1168">
        <v>4202.1499999999996</v>
      </c>
      <c r="F1168">
        <v>5737.76</v>
      </c>
      <c r="G1168">
        <v>34801.35</v>
      </c>
      <c r="H1168">
        <v>40539.11</v>
      </c>
      <c r="I1168">
        <v>2016</v>
      </c>
      <c r="K1168" t="s">
        <v>14</v>
      </c>
    </row>
    <row r="1169" spans="1:11" x14ac:dyDescent="0.2">
      <c r="A1169" t="s">
        <v>97</v>
      </c>
      <c r="B1169" t="s">
        <v>30</v>
      </c>
      <c r="C1169">
        <v>99075</v>
      </c>
      <c r="D1169">
        <v>0</v>
      </c>
      <c r="E1169">
        <v>20779.21</v>
      </c>
      <c r="F1169">
        <v>33609.67</v>
      </c>
      <c r="G1169">
        <v>119854.21</v>
      </c>
      <c r="H1169">
        <v>153463.88</v>
      </c>
      <c r="I1169">
        <v>2016</v>
      </c>
      <c r="K1169" t="s">
        <v>14</v>
      </c>
    </row>
    <row r="1170" spans="1:11" x14ac:dyDescent="0.2">
      <c r="A1170" t="s">
        <v>152</v>
      </c>
      <c r="B1170" t="s">
        <v>30</v>
      </c>
      <c r="C1170">
        <v>85475</v>
      </c>
      <c r="D1170">
        <v>0</v>
      </c>
      <c r="E1170">
        <v>16985.22</v>
      </c>
      <c r="F1170">
        <v>32253.55</v>
      </c>
      <c r="G1170">
        <v>102460.22</v>
      </c>
      <c r="H1170">
        <v>134713.76999999999</v>
      </c>
      <c r="I1170">
        <v>2016</v>
      </c>
      <c r="K1170" t="s">
        <v>14</v>
      </c>
    </row>
    <row r="1171" spans="1:11" x14ac:dyDescent="0.2">
      <c r="A1171" t="s">
        <v>1090</v>
      </c>
      <c r="B1171" t="s">
        <v>273</v>
      </c>
      <c r="C1171">
        <v>0</v>
      </c>
      <c r="D1171">
        <v>0</v>
      </c>
      <c r="E1171">
        <v>6845</v>
      </c>
      <c r="F1171">
        <v>734.45</v>
      </c>
      <c r="G1171">
        <v>6845</v>
      </c>
      <c r="H1171">
        <v>7579.45</v>
      </c>
      <c r="I1171">
        <v>2016</v>
      </c>
      <c r="K1171" t="s">
        <v>14</v>
      </c>
    </row>
    <row r="1172" spans="1:11" x14ac:dyDescent="0.2">
      <c r="A1172" t="s">
        <v>567</v>
      </c>
      <c r="B1172" t="s">
        <v>273</v>
      </c>
      <c r="C1172">
        <v>0</v>
      </c>
      <c r="D1172">
        <v>0</v>
      </c>
      <c r="E1172">
        <v>39252.94</v>
      </c>
      <c r="F1172">
        <v>13650.25</v>
      </c>
      <c r="G1172">
        <v>39252.94</v>
      </c>
      <c r="H1172">
        <v>52903.19</v>
      </c>
      <c r="I1172">
        <v>2016</v>
      </c>
      <c r="K1172" t="s">
        <v>14</v>
      </c>
    </row>
    <row r="1173" spans="1:11" x14ac:dyDescent="0.2">
      <c r="A1173" t="s">
        <v>940</v>
      </c>
      <c r="B1173" t="s">
        <v>273</v>
      </c>
      <c r="C1173">
        <v>0</v>
      </c>
      <c r="D1173">
        <v>0</v>
      </c>
      <c r="E1173">
        <v>13582</v>
      </c>
      <c r="F1173">
        <v>0</v>
      </c>
      <c r="G1173">
        <v>13582</v>
      </c>
      <c r="H1173">
        <v>13582</v>
      </c>
      <c r="I1173">
        <v>2016</v>
      </c>
      <c r="K1173" t="s">
        <v>14</v>
      </c>
    </row>
    <row r="1174" spans="1:11" x14ac:dyDescent="0.2">
      <c r="A1174" t="s">
        <v>187</v>
      </c>
      <c r="B1174" t="s">
        <v>30</v>
      </c>
      <c r="C1174">
        <v>91054.2</v>
      </c>
      <c r="D1174">
        <v>0</v>
      </c>
      <c r="E1174">
        <v>21066</v>
      </c>
      <c r="F1174">
        <v>15750.54</v>
      </c>
      <c r="G1174">
        <v>112120.2</v>
      </c>
      <c r="H1174">
        <v>127870.74</v>
      </c>
      <c r="I1174">
        <v>2016</v>
      </c>
      <c r="K1174" t="s">
        <v>14</v>
      </c>
    </row>
    <row r="1175" spans="1:11" x14ac:dyDescent="0.2">
      <c r="A1175" t="s">
        <v>846</v>
      </c>
      <c r="B1175" t="s">
        <v>273</v>
      </c>
      <c r="C1175">
        <v>0</v>
      </c>
      <c r="D1175">
        <v>0</v>
      </c>
      <c r="E1175">
        <v>17706.2</v>
      </c>
      <c r="F1175">
        <v>2186.46</v>
      </c>
      <c r="G1175">
        <v>17706.2</v>
      </c>
      <c r="H1175">
        <v>19892.66</v>
      </c>
      <c r="I1175">
        <v>2016</v>
      </c>
      <c r="K1175" t="s">
        <v>14</v>
      </c>
    </row>
    <row r="1176" spans="1:11" x14ac:dyDescent="0.2">
      <c r="A1176" t="s">
        <v>123</v>
      </c>
      <c r="B1176" t="s">
        <v>30</v>
      </c>
      <c r="C1176">
        <v>75916</v>
      </c>
      <c r="D1176">
        <v>0</v>
      </c>
      <c r="E1176">
        <v>31043.75</v>
      </c>
      <c r="F1176">
        <v>35780.61</v>
      </c>
      <c r="G1176">
        <v>106959.75</v>
      </c>
      <c r="H1176">
        <v>142740.35999999999</v>
      </c>
      <c r="I1176">
        <v>2016</v>
      </c>
      <c r="K1176" t="s">
        <v>14</v>
      </c>
    </row>
    <row r="1177" spans="1:11" x14ac:dyDescent="0.2">
      <c r="A1177" t="s">
        <v>1847</v>
      </c>
      <c r="B1177" t="s">
        <v>947</v>
      </c>
      <c r="C1177">
        <v>0</v>
      </c>
      <c r="D1177">
        <v>0</v>
      </c>
      <c r="E1177">
        <v>52.88</v>
      </c>
      <c r="F1177">
        <v>0</v>
      </c>
      <c r="G1177">
        <v>52.88</v>
      </c>
      <c r="H1177">
        <v>52.88</v>
      </c>
      <c r="I1177">
        <v>2016</v>
      </c>
      <c r="K1177" t="s">
        <v>14</v>
      </c>
    </row>
    <row r="1178" spans="1:11" x14ac:dyDescent="0.2">
      <c r="A1178" t="s">
        <v>238</v>
      </c>
      <c r="B1178" t="s">
        <v>30</v>
      </c>
      <c r="C1178">
        <v>72741.649999999994</v>
      </c>
      <c r="D1178">
        <v>0</v>
      </c>
      <c r="E1178">
        <v>16733.45</v>
      </c>
      <c r="F1178">
        <v>28001.18</v>
      </c>
      <c r="G1178">
        <v>89475.1</v>
      </c>
      <c r="H1178">
        <v>117476.28</v>
      </c>
      <c r="I1178">
        <v>2016</v>
      </c>
      <c r="K1178" t="s">
        <v>14</v>
      </c>
    </row>
    <row r="1179" spans="1:11" x14ac:dyDescent="0.2">
      <c r="A1179" t="s">
        <v>1633</v>
      </c>
      <c r="B1179" t="s">
        <v>947</v>
      </c>
      <c r="C1179">
        <v>0</v>
      </c>
      <c r="D1179">
        <v>0</v>
      </c>
      <c r="E1179">
        <v>918</v>
      </c>
      <c r="F1179">
        <v>0</v>
      </c>
      <c r="G1179">
        <v>918</v>
      </c>
      <c r="H1179">
        <v>918</v>
      </c>
      <c r="I1179">
        <v>2016</v>
      </c>
      <c r="K1179" t="s">
        <v>14</v>
      </c>
    </row>
    <row r="1180" spans="1:11" x14ac:dyDescent="0.2">
      <c r="A1180" t="s">
        <v>904</v>
      </c>
      <c r="B1180" t="s">
        <v>273</v>
      </c>
      <c r="C1180">
        <v>0</v>
      </c>
      <c r="D1180">
        <v>0</v>
      </c>
      <c r="E1180">
        <v>15468</v>
      </c>
      <c r="F1180">
        <v>0</v>
      </c>
      <c r="G1180">
        <v>15468</v>
      </c>
      <c r="H1180">
        <v>15468</v>
      </c>
      <c r="I1180">
        <v>2016</v>
      </c>
      <c r="K1180" t="s">
        <v>14</v>
      </c>
    </row>
    <row r="1181" spans="1:11" x14ac:dyDescent="0.2">
      <c r="A1181" t="s">
        <v>1049</v>
      </c>
      <c r="B1181" t="s">
        <v>1050</v>
      </c>
      <c r="C1181">
        <v>6329.79</v>
      </c>
      <c r="D1181">
        <v>0</v>
      </c>
      <c r="E1181">
        <v>2599.33</v>
      </c>
      <c r="F1181">
        <v>0</v>
      </c>
      <c r="G1181">
        <v>8929.1200000000008</v>
      </c>
      <c r="H1181">
        <v>8929.1200000000008</v>
      </c>
      <c r="I1181">
        <v>2016</v>
      </c>
      <c r="K1181" t="s">
        <v>14</v>
      </c>
    </row>
    <row r="1182" spans="1:11" x14ac:dyDescent="0.2">
      <c r="A1182" t="s">
        <v>663</v>
      </c>
      <c r="B1182" t="s">
        <v>273</v>
      </c>
      <c r="C1182">
        <v>0</v>
      </c>
      <c r="D1182">
        <v>0</v>
      </c>
      <c r="E1182">
        <v>33149.5</v>
      </c>
      <c r="F1182">
        <v>3820</v>
      </c>
      <c r="G1182">
        <v>33149.5</v>
      </c>
      <c r="H1182">
        <v>36969.5</v>
      </c>
      <c r="I1182">
        <v>2016</v>
      </c>
      <c r="K1182" t="s">
        <v>14</v>
      </c>
    </row>
    <row r="1183" spans="1:11" x14ac:dyDescent="0.2">
      <c r="A1183" t="s">
        <v>88</v>
      </c>
      <c r="B1183" t="s">
        <v>89</v>
      </c>
      <c r="C1183">
        <v>108677.04</v>
      </c>
      <c r="D1183">
        <v>0</v>
      </c>
      <c r="E1183">
        <v>3803.7</v>
      </c>
      <c r="F1183">
        <v>42897.98</v>
      </c>
      <c r="G1183">
        <v>112480.74</v>
      </c>
      <c r="H1183">
        <v>155378.72</v>
      </c>
      <c r="I1183">
        <v>2016</v>
      </c>
      <c r="K1183" t="s">
        <v>14</v>
      </c>
    </row>
    <row r="1184" spans="1:11" x14ac:dyDescent="0.2">
      <c r="A1184" t="s">
        <v>1407</v>
      </c>
      <c r="B1184" t="s">
        <v>273</v>
      </c>
      <c r="C1184">
        <v>0</v>
      </c>
      <c r="D1184">
        <v>0</v>
      </c>
      <c r="E1184">
        <v>2282.84</v>
      </c>
      <c r="F1184">
        <v>0</v>
      </c>
      <c r="G1184">
        <v>2282.84</v>
      </c>
      <c r="H1184">
        <v>2282.84</v>
      </c>
      <c r="I1184">
        <v>2016</v>
      </c>
      <c r="K1184" t="s">
        <v>14</v>
      </c>
    </row>
    <row r="1185" spans="1:11" x14ac:dyDescent="0.2">
      <c r="A1185" t="s">
        <v>1776</v>
      </c>
      <c r="B1185" t="s">
        <v>947</v>
      </c>
      <c r="C1185">
        <v>0</v>
      </c>
      <c r="D1185">
        <v>0</v>
      </c>
      <c r="E1185">
        <v>258.75</v>
      </c>
      <c r="F1185">
        <v>0</v>
      </c>
      <c r="G1185">
        <v>258.75</v>
      </c>
      <c r="H1185">
        <v>258.75</v>
      </c>
      <c r="I1185">
        <v>2016</v>
      </c>
      <c r="K1185" t="s">
        <v>14</v>
      </c>
    </row>
    <row r="1186" spans="1:11" x14ac:dyDescent="0.2">
      <c r="A1186" t="s">
        <v>1020</v>
      </c>
      <c r="B1186" t="s">
        <v>947</v>
      </c>
      <c r="C1186">
        <v>0</v>
      </c>
      <c r="D1186">
        <v>0</v>
      </c>
      <c r="E1186">
        <v>9934.26</v>
      </c>
      <c r="F1186">
        <v>0</v>
      </c>
      <c r="G1186">
        <v>9934.26</v>
      </c>
      <c r="H1186">
        <v>9934.26</v>
      </c>
      <c r="I1186">
        <v>2016</v>
      </c>
      <c r="K1186" t="s">
        <v>14</v>
      </c>
    </row>
    <row r="1187" spans="1:11" x14ac:dyDescent="0.2">
      <c r="A1187" t="s">
        <v>944</v>
      </c>
      <c r="B1187" t="s">
        <v>273</v>
      </c>
      <c r="C1187">
        <v>0</v>
      </c>
      <c r="D1187">
        <v>0</v>
      </c>
      <c r="E1187">
        <v>13322.4</v>
      </c>
      <c r="F1187">
        <v>0</v>
      </c>
      <c r="G1187">
        <v>13322.4</v>
      </c>
      <c r="H1187">
        <v>13322.4</v>
      </c>
      <c r="I1187">
        <v>2016</v>
      </c>
      <c r="K1187" t="s">
        <v>14</v>
      </c>
    </row>
    <row r="1188" spans="1:11" x14ac:dyDescent="0.2">
      <c r="A1188" t="s">
        <v>1193</v>
      </c>
      <c r="B1188" t="s">
        <v>947</v>
      </c>
      <c r="C1188">
        <v>0</v>
      </c>
      <c r="D1188">
        <v>0</v>
      </c>
      <c r="E1188">
        <v>4947.1899999999996</v>
      </c>
      <c r="F1188">
        <v>0</v>
      </c>
      <c r="G1188">
        <v>4947.1899999999996</v>
      </c>
      <c r="H1188">
        <v>4947.1899999999996</v>
      </c>
      <c r="I1188">
        <v>2016</v>
      </c>
      <c r="K1188" t="s">
        <v>14</v>
      </c>
    </row>
    <row r="1189" spans="1:11" x14ac:dyDescent="0.2">
      <c r="A1189" t="s">
        <v>1321</v>
      </c>
      <c r="B1189" t="s">
        <v>947</v>
      </c>
      <c r="C1189">
        <v>0</v>
      </c>
      <c r="D1189">
        <v>0</v>
      </c>
      <c r="E1189">
        <v>3236.43</v>
      </c>
      <c r="F1189">
        <v>0</v>
      </c>
      <c r="G1189">
        <v>3236.43</v>
      </c>
      <c r="H1189">
        <v>3236.43</v>
      </c>
      <c r="I1189">
        <v>2016</v>
      </c>
      <c r="K1189" t="s">
        <v>14</v>
      </c>
    </row>
    <row r="1190" spans="1:11" x14ac:dyDescent="0.2">
      <c r="A1190" t="s">
        <v>207</v>
      </c>
      <c r="B1190" t="s">
        <v>30</v>
      </c>
      <c r="C1190">
        <v>74244</v>
      </c>
      <c r="D1190">
        <v>0</v>
      </c>
      <c r="E1190">
        <v>3491.4</v>
      </c>
      <c r="F1190">
        <v>44124.59</v>
      </c>
      <c r="G1190">
        <v>77735.399999999994</v>
      </c>
      <c r="H1190">
        <v>121859.99</v>
      </c>
      <c r="I1190">
        <v>2016</v>
      </c>
      <c r="K1190" t="s">
        <v>14</v>
      </c>
    </row>
    <row r="1191" spans="1:11" x14ac:dyDescent="0.2">
      <c r="A1191" t="s">
        <v>168</v>
      </c>
      <c r="B1191" t="s">
        <v>107</v>
      </c>
      <c r="C1191">
        <v>74549.02</v>
      </c>
      <c r="D1191">
        <v>0</v>
      </c>
      <c r="E1191">
        <v>24025.54</v>
      </c>
      <c r="F1191">
        <v>32274.38</v>
      </c>
      <c r="G1191">
        <v>98574.56</v>
      </c>
      <c r="H1191">
        <v>130848.94</v>
      </c>
      <c r="I1191">
        <v>2016</v>
      </c>
      <c r="K1191" t="s">
        <v>14</v>
      </c>
    </row>
    <row r="1192" spans="1:11" x14ac:dyDescent="0.2">
      <c r="A1192" t="s">
        <v>703</v>
      </c>
      <c r="B1192" t="s">
        <v>273</v>
      </c>
      <c r="C1192">
        <v>0</v>
      </c>
      <c r="D1192">
        <v>0</v>
      </c>
      <c r="E1192">
        <v>32599.4</v>
      </c>
      <c r="F1192">
        <v>0</v>
      </c>
      <c r="G1192">
        <v>32599.4</v>
      </c>
      <c r="H1192">
        <v>32599.4</v>
      </c>
      <c r="I1192">
        <v>2016</v>
      </c>
      <c r="K1192" t="s">
        <v>14</v>
      </c>
    </row>
    <row r="1193" spans="1:11" x14ac:dyDescent="0.2">
      <c r="A1193" t="s">
        <v>1467</v>
      </c>
      <c r="B1193" t="s">
        <v>947</v>
      </c>
      <c r="C1193">
        <v>0</v>
      </c>
      <c r="D1193">
        <v>0</v>
      </c>
      <c r="E1193">
        <v>1832.26</v>
      </c>
      <c r="F1193">
        <v>0</v>
      </c>
      <c r="G1193">
        <v>1832.26</v>
      </c>
      <c r="H1193">
        <v>1832.26</v>
      </c>
      <c r="I1193">
        <v>2016</v>
      </c>
      <c r="K1193" t="s">
        <v>14</v>
      </c>
    </row>
    <row r="1194" spans="1:11" x14ac:dyDescent="0.2">
      <c r="A1194" t="s">
        <v>346</v>
      </c>
      <c r="B1194" t="s">
        <v>30</v>
      </c>
      <c r="C1194">
        <v>75558.720000000001</v>
      </c>
      <c r="D1194">
        <v>0</v>
      </c>
      <c r="E1194">
        <v>4407.3</v>
      </c>
      <c r="F1194">
        <v>12200.81</v>
      </c>
      <c r="G1194">
        <v>79966.02</v>
      </c>
      <c r="H1194">
        <v>92166.83</v>
      </c>
      <c r="I1194">
        <v>2016</v>
      </c>
      <c r="K1194" t="s">
        <v>14</v>
      </c>
    </row>
    <row r="1195" spans="1:11" x14ac:dyDescent="0.2">
      <c r="A1195" t="s">
        <v>290</v>
      </c>
      <c r="B1195" t="s">
        <v>222</v>
      </c>
      <c r="C1195">
        <v>81087.199999999997</v>
      </c>
      <c r="D1195">
        <v>0</v>
      </c>
      <c r="E1195">
        <v>8789.81</v>
      </c>
      <c r="F1195">
        <v>13211.55</v>
      </c>
      <c r="G1195">
        <v>89877.01</v>
      </c>
      <c r="H1195">
        <v>103088.56</v>
      </c>
      <c r="I1195">
        <v>2016</v>
      </c>
      <c r="K1195" t="s">
        <v>14</v>
      </c>
    </row>
    <row r="1196" spans="1:11" x14ac:dyDescent="0.2">
      <c r="A1196" t="s">
        <v>1781</v>
      </c>
      <c r="B1196" t="s">
        <v>674</v>
      </c>
      <c r="C1196">
        <v>0</v>
      </c>
      <c r="D1196">
        <v>0</v>
      </c>
      <c r="E1196">
        <v>249.44</v>
      </c>
      <c r="F1196">
        <v>0</v>
      </c>
      <c r="G1196">
        <v>249.44</v>
      </c>
      <c r="H1196">
        <v>249.44</v>
      </c>
      <c r="I1196">
        <v>2016</v>
      </c>
      <c r="K1196" t="s">
        <v>14</v>
      </c>
    </row>
    <row r="1197" spans="1:11" x14ac:dyDescent="0.2">
      <c r="A1197" t="s">
        <v>76</v>
      </c>
      <c r="B1197" t="s">
        <v>77</v>
      </c>
      <c r="C1197">
        <v>118730.26</v>
      </c>
      <c r="D1197">
        <v>0</v>
      </c>
      <c r="E1197">
        <v>11694.69</v>
      </c>
      <c r="F1197">
        <v>26802.92</v>
      </c>
      <c r="G1197">
        <v>130424.95</v>
      </c>
      <c r="H1197">
        <v>157227.87</v>
      </c>
      <c r="I1197">
        <v>2016</v>
      </c>
      <c r="K1197" t="s">
        <v>14</v>
      </c>
    </row>
    <row r="1198" spans="1:11" x14ac:dyDescent="0.2">
      <c r="A1198" t="s">
        <v>1221</v>
      </c>
      <c r="B1198" t="s">
        <v>812</v>
      </c>
      <c r="C1198">
        <v>0</v>
      </c>
      <c r="D1198">
        <v>0</v>
      </c>
      <c r="E1198">
        <v>4596.9799999999996</v>
      </c>
      <c r="F1198">
        <v>0</v>
      </c>
      <c r="G1198">
        <v>4596.9799999999996</v>
      </c>
      <c r="H1198">
        <v>4596.9799999999996</v>
      </c>
      <c r="I1198">
        <v>2016</v>
      </c>
      <c r="K1198" t="s">
        <v>14</v>
      </c>
    </row>
    <row r="1199" spans="1:11" x14ac:dyDescent="0.2">
      <c r="A1199" t="s">
        <v>79</v>
      </c>
      <c r="B1199" t="s">
        <v>30</v>
      </c>
      <c r="C1199">
        <v>75916</v>
      </c>
      <c r="D1199">
        <v>0</v>
      </c>
      <c r="E1199">
        <v>33175.449999999997</v>
      </c>
      <c r="F1199">
        <v>47651.72</v>
      </c>
      <c r="G1199">
        <v>109091.45</v>
      </c>
      <c r="H1199">
        <v>156743.17000000001</v>
      </c>
      <c r="I1199">
        <v>2016</v>
      </c>
      <c r="K1199" t="s">
        <v>14</v>
      </c>
    </row>
    <row r="1200" spans="1:11" x14ac:dyDescent="0.2">
      <c r="A1200" t="s">
        <v>456</v>
      </c>
      <c r="B1200" t="s">
        <v>30</v>
      </c>
      <c r="C1200">
        <v>29362.400000000001</v>
      </c>
      <c r="D1200">
        <v>0</v>
      </c>
      <c r="E1200">
        <v>38282.089999999997</v>
      </c>
      <c r="F1200">
        <v>5485.32</v>
      </c>
      <c r="G1200">
        <v>67644.490000000005</v>
      </c>
      <c r="H1200">
        <v>73129.81</v>
      </c>
      <c r="I1200">
        <v>2016</v>
      </c>
      <c r="K1200" t="s">
        <v>14</v>
      </c>
    </row>
    <row r="1201" spans="1:11" x14ac:dyDescent="0.2">
      <c r="A1201" t="s">
        <v>1833</v>
      </c>
      <c r="B1201" t="s">
        <v>947</v>
      </c>
      <c r="C1201">
        <v>0</v>
      </c>
      <c r="D1201">
        <v>0</v>
      </c>
      <c r="E1201">
        <v>111.63</v>
      </c>
      <c r="F1201">
        <v>0</v>
      </c>
      <c r="G1201">
        <v>111.63</v>
      </c>
      <c r="H1201">
        <v>111.63</v>
      </c>
      <c r="I1201">
        <v>2016</v>
      </c>
      <c r="K1201" t="s">
        <v>14</v>
      </c>
    </row>
    <row r="1202" spans="1:11" x14ac:dyDescent="0.2">
      <c r="A1202" t="s">
        <v>309</v>
      </c>
      <c r="B1202" t="s">
        <v>28</v>
      </c>
      <c r="C1202">
        <v>69831.8</v>
      </c>
      <c r="D1202">
        <v>0</v>
      </c>
      <c r="E1202">
        <v>17024.16</v>
      </c>
      <c r="F1202">
        <v>12847.99</v>
      </c>
      <c r="G1202">
        <v>86855.96</v>
      </c>
      <c r="H1202">
        <v>99703.95</v>
      </c>
      <c r="I1202">
        <v>2016</v>
      </c>
      <c r="K1202" t="s">
        <v>14</v>
      </c>
    </row>
    <row r="1203" spans="1:11" x14ac:dyDescent="0.2">
      <c r="A1203" t="s">
        <v>433</v>
      </c>
      <c r="B1203" t="s">
        <v>358</v>
      </c>
      <c r="C1203">
        <v>37093.31</v>
      </c>
      <c r="D1203">
        <v>0</v>
      </c>
      <c r="E1203">
        <v>6715.2</v>
      </c>
      <c r="F1203">
        <v>34218.080000000002</v>
      </c>
      <c r="G1203">
        <v>43808.51</v>
      </c>
      <c r="H1203">
        <v>78026.59</v>
      </c>
      <c r="I1203">
        <v>2016</v>
      </c>
      <c r="K1203" t="s">
        <v>14</v>
      </c>
    </row>
    <row r="1204" spans="1:11" x14ac:dyDescent="0.2">
      <c r="A1204" t="s">
        <v>1220</v>
      </c>
      <c r="B1204" t="s">
        <v>947</v>
      </c>
      <c r="C1204">
        <v>0</v>
      </c>
      <c r="D1204">
        <v>0</v>
      </c>
      <c r="E1204">
        <v>4604.1400000000003</v>
      </c>
      <c r="F1204">
        <v>0</v>
      </c>
      <c r="G1204">
        <v>4604.1400000000003</v>
      </c>
      <c r="H1204">
        <v>4604.1400000000003</v>
      </c>
      <c r="I1204">
        <v>2016</v>
      </c>
      <c r="K1204" t="s">
        <v>14</v>
      </c>
    </row>
    <row r="1205" spans="1:11" x14ac:dyDescent="0.2">
      <c r="A1205" t="s">
        <v>1380</v>
      </c>
      <c r="B1205" t="s">
        <v>273</v>
      </c>
      <c r="C1205">
        <v>0</v>
      </c>
      <c r="D1205">
        <v>0</v>
      </c>
      <c r="E1205">
        <v>2304</v>
      </c>
      <c r="F1205">
        <v>247.22</v>
      </c>
      <c r="G1205">
        <v>2304</v>
      </c>
      <c r="H1205">
        <v>2551.2199999999998</v>
      </c>
      <c r="I1205">
        <v>2016</v>
      </c>
      <c r="K1205" t="s">
        <v>14</v>
      </c>
    </row>
    <row r="1206" spans="1:11" x14ac:dyDescent="0.2">
      <c r="A1206" t="s">
        <v>1357</v>
      </c>
      <c r="B1206" t="s">
        <v>273</v>
      </c>
      <c r="C1206">
        <v>0</v>
      </c>
      <c r="D1206">
        <v>0</v>
      </c>
      <c r="E1206">
        <v>2774</v>
      </c>
      <c r="F1206">
        <v>0</v>
      </c>
      <c r="G1206">
        <v>2774</v>
      </c>
      <c r="H1206">
        <v>2774</v>
      </c>
      <c r="I1206">
        <v>2016</v>
      </c>
      <c r="K1206" t="s">
        <v>14</v>
      </c>
    </row>
    <row r="1207" spans="1:11" x14ac:dyDescent="0.2">
      <c r="A1207" t="s">
        <v>898</v>
      </c>
      <c r="B1207" t="s">
        <v>273</v>
      </c>
      <c r="C1207">
        <v>0</v>
      </c>
      <c r="D1207">
        <v>0</v>
      </c>
      <c r="E1207">
        <v>16387.2</v>
      </c>
      <c r="F1207">
        <v>0</v>
      </c>
      <c r="G1207">
        <v>16387.2</v>
      </c>
      <c r="H1207">
        <v>16387.2</v>
      </c>
      <c r="I1207">
        <v>2016</v>
      </c>
      <c r="K1207" t="s">
        <v>14</v>
      </c>
    </row>
    <row r="1208" spans="1:11" x14ac:dyDescent="0.2">
      <c r="A1208" t="s">
        <v>758</v>
      </c>
      <c r="B1208" t="s">
        <v>273</v>
      </c>
      <c r="C1208">
        <v>0</v>
      </c>
      <c r="D1208">
        <v>0</v>
      </c>
      <c r="E1208">
        <v>24285</v>
      </c>
      <c r="F1208">
        <v>2800.2</v>
      </c>
      <c r="G1208">
        <v>24285</v>
      </c>
      <c r="H1208">
        <v>27085.200000000001</v>
      </c>
      <c r="I1208">
        <v>2016</v>
      </c>
      <c r="K1208" t="s">
        <v>14</v>
      </c>
    </row>
    <row r="1209" spans="1:11" x14ac:dyDescent="0.2">
      <c r="A1209" t="s">
        <v>1347</v>
      </c>
      <c r="B1209" t="s">
        <v>273</v>
      </c>
      <c r="C1209">
        <v>0</v>
      </c>
      <c r="D1209">
        <v>0</v>
      </c>
      <c r="E1209">
        <v>2888</v>
      </c>
      <c r="F1209">
        <v>0</v>
      </c>
      <c r="G1209">
        <v>2888</v>
      </c>
      <c r="H1209">
        <v>2888</v>
      </c>
      <c r="I1209">
        <v>2016</v>
      </c>
      <c r="K1209" t="s">
        <v>14</v>
      </c>
    </row>
    <row r="1210" spans="1:11" x14ac:dyDescent="0.2">
      <c r="A1210" t="s">
        <v>772</v>
      </c>
      <c r="B1210" t="s">
        <v>273</v>
      </c>
      <c r="C1210">
        <v>0</v>
      </c>
      <c r="D1210">
        <v>0</v>
      </c>
      <c r="E1210">
        <v>23404</v>
      </c>
      <c r="F1210">
        <v>2765.17</v>
      </c>
      <c r="G1210">
        <v>23404</v>
      </c>
      <c r="H1210">
        <v>26169.17</v>
      </c>
      <c r="I1210">
        <v>2016</v>
      </c>
      <c r="K1210" t="s">
        <v>14</v>
      </c>
    </row>
    <row r="1211" spans="1:11" x14ac:dyDescent="0.2">
      <c r="A1211" t="s">
        <v>1655</v>
      </c>
      <c r="B1211" t="s">
        <v>674</v>
      </c>
      <c r="C1211">
        <v>0</v>
      </c>
      <c r="D1211">
        <v>89.55</v>
      </c>
      <c r="E1211">
        <v>716.4</v>
      </c>
      <c r="F1211">
        <v>0</v>
      </c>
      <c r="G1211">
        <v>805.95</v>
      </c>
      <c r="H1211">
        <v>805.95</v>
      </c>
      <c r="I1211">
        <v>2016</v>
      </c>
      <c r="K1211" t="s">
        <v>14</v>
      </c>
    </row>
    <row r="1212" spans="1:11" x14ac:dyDescent="0.2">
      <c r="A1212" t="s">
        <v>1562</v>
      </c>
      <c r="B1212" t="s">
        <v>674</v>
      </c>
      <c r="C1212">
        <v>0</v>
      </c>
      <c r="D1212">
        <v>0</v>
      </c>
      <c r="E1212">
        <v>1314.01</v>
      </c>
      <c r="F1212">
        <v>0</v>
      </c>
      <c r="G1212">
        <v>1314.01</v>
      </c>
      <c r="H1212">
        <v>1314.01</v>
      </c>
      <c r="I1212">
        <v>2016</v>
      </c>
      <c r="K1212" t="s">
        <v>14</v>
      </c>
    </row>
    <row r="1213" spans="1:11" x14ac:dyDescent="0.2">
      <c r="A1213" t="s">
        <v>1139</v>
      </c>
      <c r="B1213" t="s">
        <v>947</v>
      </c>
      <c r="C1213">
        <v>0</v>
      </c>
      <c r="D1213">
        <v>0</v>
      </c>
      <c r="E1213">
        <v>5962.26</v>
      </c>
      <c r="F1213">
        <v>0</v>
      </c>
      <c r="G1213">
        <v>5962.26</v>
      </c>
      <c r="H1213">
        <v>5962.26</v>
      </c>
      <c r="I1213">
        <v>2016</v>
      </c>
      <c r="K1213" t="s">
        <v>14</v>
      </c>
    </row>
    <row r="1214" spans="1:11" x14ac:dyDescent="0.2">
      <c r="A1214" t="s">
        <v>1679</v>
      </c>
      <c r="B1214" t="s">
        <v>947</v>
      </c>
      <c r="C1214">
        <v>0</v>
      </c>
      <c r="D1214">
        <v>0</v>
      </c>
      <c r="E1214">
        <v>684</v>
      </c>
      <c r="F1214">
        <v>0</v>
      </c>
      <c r="G1214">
        <v>684</v>
      </c>
      <c r="H1214">
        <v>684</v>
      </c>
      <c r="I1214">
        <v>2016</v>
      </c>
      <c r="K1214" t="s">
        <v>14</v>
      </c>
    </row>
    <row r="1215" spans="1:11" x14ac:dyDescent="0.2">
      <c r="A1215" t="s">
        <v>44</v>
      </c>
      <c r="B1215" t="s">
        <v>30</v>
      </c>
      <c r="C1215">
        <v>99075</v>
      </c>
      <c r="D1215">
        <v>0</v>
      </c>
      <c r="E1215">
        <v>48289.94</v>
      </c>
      <c r="F1215">
        <v>26458.78</v>
      </c>
      <c r="G1215">
        <v>147364.94</v>
      </c>
      <c r="H1215">
        <v>173823.72</v>
      </c>
      <c r="I1215">
        <v>2016</v>
      </c>
      <c r="K1215" t="s">
        <v>14</v>
      </c>
    </row>
    <row r="1216" spans="1:11" x14ac:dyDescent="0.2">
      <c r="A1216" t="s">
        <v>1205</v>
      </c>
      <c r="B1216" t="s">
        <v>273</v>
      </c>
      <c r="C1216">
        <v>0</v>
      </c>
      <c r="D1216">
        <v>0</v>
      </c>
      <c r="E1216">
        <v>4341.32</v>
      </c>
      <c r="F1216">
        <v>482.96</v>
      </c>
      <c r="G1216">
        <v>4341.32</v>
      </c>
      <c r="H1216">
        <v>4824.28</v>
      </c>
      <c r="I1216">
        <v>2016</v>
      </c>
      <c r="K1216" t="s">
        <v>14</v>
      </c>
    </row>
    <row r="1217" spans="1:11" x14ac:dyDescent="0.2">
      <c r="A1217" t="s">
        <v>1214</v>
      </c>
      <c r="B1217" t="s">
        <v>674</v>
      </c>
      <c r="C1217">
        <v>0</v>
      </c>
      <c r="D1217">
        <v>0</v>
      </c>
      <c r="E1217">
        <v>4662.41</v>
      </c>
      <c r="F1217">
        <v>0</v>
      </c>
      <c r="G1217">
        <v>4662.41</v>
      </c>
      <c r="H1217">
        <v>4662.41</v>
      </c>
      <c r="I1217">
        <v>2016</v>
      </c>
      <c r="K1217" t="s">
        <v>14</v>
      </c>
    </row>
    <row r="1218" spans="1:11" x14ac:dyDescent="0.2">
      <c r="A1218" t="s">
        <v>1803</v>
      </c>
      <c r="B1218" t="s">
        <v>947</v>
      </c>
      <c r="C1218">
        <v>0</v>
      </c>
      <c r="D1218">
        <v>0</v>
      </c>
      <c r="E1218">
        <v>199.88</v>
      </c>
      <c r="F1218">
        <v>0</v>
      </c>
      <c r="G1218">
        <v>199.88</v>
      </c>
      <c r="H1218">
        <v>199.88</v>
      </c>
      <c r="I1218">
        <v>2016</v>
      </c>
      <c r="K1218" t="s">
        <v>14</v>
      </c>
    </row>
    <row r="1219" spans="1:11" x14ac:dyDescent="0.2">
      <c r="A1219" t="s">
        <v>635</v>
      </c>
      <c r="B1219" t="s">
        <v>30</v>
      </c>
      <c r="C1219">
        <v>33865.199999999997</v>
      </c>
      <c r="D1219">
        <v>0</v>
      </c>
      <c r="E1219">
        <v>2950</v>
      </c>
      <c r="F1219">
        <v>4631.3500000000004</v>
      </c>
      <c r="G1219">
        <v>36815.199999999997</v>
      </c>
      <c r="H1219">
        <v>41446.550000000003</v>
      </c>
      <c r="I1219">
        <v>2016</v>
      </c>
      <c r="K1219" t="s">
        <v>14</v>
      </c>
    </row>
    <row r="1220" spans="1:11" x14ac:dyDescent="0.2">
      <c r="A1220" t="s">
        <v>1518</v>
      </c>
      <c r="B1220" t="s">
        <v>947</v>
      </c>
      <c r="C1220">
        <v>0</v>
      </c>
      <c r="D1220">
        <v>0</v>
      </c>
      <c r="E1220">
        <v>1574.76</v>
      </c>
      <c r="F1220">
        <v>0</v>
      </c>
      <c r="G1220">
        <v>1574.76</v>
      </c>
      <c r="H1220">
        <v>1574.76</v>
      </c>
      <c r="I1220">
        <v>2016</v>
      </c>
      <c r="K1220" t="s">
        <v>14</v>
      </c>
    </row>
    <row r="1221" spans="1:11" x14ac:dyDescent="0.2">
      <c r="A1221" t="s">
        <v>1197</v>
      </c>
      <c r="B1221" t="s">
        <v>947</v>
      </c>
      <c r="C1221">
        <v>0</v>
      </c>
      <c r="D1221">
        <v>0</v>
      </c>
      <c r="E1221">
        <v>4888.13</v>
      </c>
      <c r="F1221">
        <v>0</v>
      </c>
      <c r="G1221">
        <v>4888.13</v>
      </c>
      <c r="H1221">
        <v>4888.13</v>
      </c>
      <c r="I1221">
        <v>2016</v>
      </c>
      <c r="K1221" t="s">
        <v>14</v>
      </c>
    </row>
    <row r="1222" spans="1:11" x14ac:dyDescent="0.2">
      <c r="A1222" t="s">
        <v>851</v>
      </c>
      <c r="B1222" t="s">
        <v>273</v>
      </c>
      <c r="C1222">
        <v>0</v>
      </c>
      <c r="D1222">
        <v>0</v>
      </c>
      <c r="E1222">
        <v>19310.400000000001</v>
      </c>
      <c r="F1222">
        <v>0</v>
      </c>
      <c r="G1222">
        <v>19310.400000000001</v>
      </c>
      <c r="H1222">
        <v>19310.400000000001</v>
      </c>
      <c r="I1222">
        <v>2016</v>
      </c>
      <c r="K1222" t="s">
        <v>14</v>
      </c>
    </row>
    <row r="1223" spans="1:11" x14ac:dyDescent="0.2">
      <c r="A1223" t="s">
        <v>514</v>
      </c>
      <c r="B1223" t="s">
        <v>515</v>
      </c>
      <c r="C1223">
        <v>38173.08</v>
      </c>
      <c r="D1223">
        <v>1451.45</v>
      </c>
      <c r="E1223">
        <v>3418.01</v>
      </c>
      <c r="F1223">
        <v>18939.740000000002</v>
      </c>
      <c r="G1223">
        <v>43042.54</v>
      </c>
      <c r="H1223">
        <v>61982.28</v>
      </c>
      <c r="I1223">
        <v>2016</v>
      </c>
      <c r="K1223" t="s">
        <v>14</v>
      </c>
    </row>
    <row r="1224" spans="1:11" x14ac:dyDescent="0.2">
      <c r="A1224" t="s">
        <v>976</v>
      </c>
      <c r="B1224" t="s">
        <v>273</v>
      </c>
      <c r="C1224">
        <v>0</v>
      </c>
      <c r="D1224">
        <v>0</v>
      </c>
      <c r="E1224">
        <v>10590</v>
      </c>
      <c r="F1224">
        <v>1222.99</v>
      </c>
      <c r="G1224">
        <v>10590</v>
      </c>
      <c r="H1224">
        <v>11812.99</v>
      </c>
      <c r="I1224">
        <v>2016</v>
      </c>
      <c r="K1224" t="s">
        <v>14</v>
      </c>
    </row>
    <row r="1225" spans="1:11" x14ac:dyDescent="0.2">
      <c r="A1225" t="s">
        <v>1002</v>
      </c>
      <c r="B1225" t="s">
        <v>273</v>
      </c>
      <c r="C1225">
        <v>0</v>
      </c>
      <c r="D1225">
        <v>0</v>
      </c>
      <c r="E1225">
        <v>10521.89</v>
      </c>
      <c r="F1225">
        <v>0</v>
      </c>
      <c r="G1225">
        <v>10521.89</v>
      </c>
      <c r="H1225">
        <v>10521.89</v>
      </c>
      <c r="I1225">
        <v>2016</v>
      </c>
      <c r="K1225" t="s">
        <v>14</v>
      </c>
    </row>
    <row r="1226" spans="1:11" x14ac:dyDescent="0.2">
      <c r="A1226" t="s">
        <v>365</v>
      </c>
      <c r="B1226" t="s">
        <v>30</v>
      </c>
      <c r="C1226">
        <v>50879.51</v>
      </c>
      <c r="D1226">
        <v>0</v>
      </c>
      <c r="E1226">
        <v>3321.02</v>
      </c>
      <c r="F1226">
        <v>35047.800000000003</v>
      </c>
      <c r="G1226">
        <v>54200.53</v>
      </c>
      <c r="H1226">
        <v>89248.33</v>
      </c>
      <c r="I1226">
        <v>2016</v>
      </c>
      <c r="K1226" t="s">
        <v>14</v>
      </c>
    </row>
    <row r="1227" spans="1:11" x14ac:dyDescent="0.2">
      <c r="A1227" t="s">
        <v>1799</v>
      </c>
      <c r="B1227" t="s">
        <v>947</v>
      </c>
      <c r="C1227">
        <v>0</v>
      </c>
      <c r="D1227">
        <v>0</v>
      </c>
      <c r="E1227">
        <v>213.56</v>
      </c>
      <c r="F1227">
        <v>0</v>
      </c>
      <c r="G1227">
        <v>213.56</v>
      </c>
      <c r="H1227">
        <v>213.56</v>
      </c>
      <c r="I1227">
        <v>2016</v>
      </c>
      <c r="K1227" t="s">
        <v>14</v>
      </c>
    </row>
    <row r="1228" spans="1:11" x14ac:dyDescent="0.2">
      <c r="A1228" t="s">
        <v>175</v>
      </c>
      <c r="B1228" t="s">
        <v>30</v>
      </c>
      <c r="C1228">
        <v>92056.8</v>
      </c>
      <c r="D1228">
        <v>0</v>
      </c>
      <c r="E1228">
        <v>21542.07</v>
      </c>
      <c r="F1228">
        <v>15824.04</v>
      </c>
      <c r="G1228">
        <v>113598.87</v>
      </c>
      <c r="H1228">
        <v>129422.91</v>
      </c>
      <c r="I1228">
        <v>2016</v>
      </c>
      <c r="K1228" t="s">
        <v>14</v>
      </c>
    </row>
    <row r="1229" spans="1:11" x14ac:dyDescent="0.2">
      <c r="A1229" t="s">
        <v>81</v>
      </c>
      <c r="B1229" t="s">
        <v>30</v>
      </c>
      <c r="C1229">
        <v>92056.8</v>
      </c>
      <c r="D1229">
        <v>0</v>
      </c>
      <c r="E1229">
        <v>38886.97</v>
      </c>
      <c r="F1229">
        <v>25772.47</v>
      </c>
      <c r="G1229">
        <v>130943.77</v>
      </c>
      <c r="H1229">
        <v>156716.24</v>
      </c>
      <c r="I1229">
        <v>2016</v>
      </c>
      <c r="K1229" t="s">
        <v>14</v>
      </c>
    </row>
    <row r="1230" spans="1:11" x14ac:dyDescent="0.2">
      <c r="A1230" t="s">
        <v>1292</v>
      </c>
      <c r="B1230" t="s">
        <v>273</v>
      </c>
      <c r="C1230">
        <v>0</v>
      </c>
      <c r="D1230">
        <v>0</v>
      </c>
      <c r="E1230">
        <v>3094.57</v>
      </c>
      <c r="F1230">
        <v>380.05</v>
      </c>
      <c r="G1230">
        <v>3094.57</v>
      </c>
      <c r="H1230">
        <v>3474.62</v>
      </c>
      <c r="I1230">
        <v>2016</v>
      </c>
      <c r="K1230" t="s">
        <v>14</v>
      </c>
    </row>
    <row r="1231" spans="1:11" x14ac:dyDescent="0.2">
      <c r="A1231" t="s">
        <v>1239</v>
      </c>
      <c r="B1231" t="s">
        <v>273</v>
      </c>
      <c r="C1231">
        <v>0</v>
      </c>
      <c r="D1231">
        <v>0</v>
      </c>
      <c r="E1231">
        <v>4217.2</v>
      </c>
      <c r="F1231">
        <v>0</v>
      </c>
      <c r="G1231">
        <v>4217.2</v>
      </c>
      <c r="H1231">
        <v>4217.2</v>
      </c>
      <c r="I1231">
        <v>2016</v>
      </c>
      <c r="K1231" t="s">
        <v>14</v>
      </c>
    </row>
    <row r="1232" spans="1:11" x14ac:dyDescent="0.2">
      <c r="A1232" t="s">
        <v>993</v>
      </c>
      <c r="B1232" t="s">
        <v>994</v>
      </c>
      <c r="C1232">
        <v>8693.2199999999993</v>
      </c>
      <c r="D1232">
        <v>0</v>
      </c>
      <c r="E1232">
        <v>0</v>
      </c>
      <c r="F1232">
        <v>2166.94</v>
      </c>
      <c r="G1232">
        <v>8693.2199999999993</v>
      </c>
      <c r="H1232">
        <v>10860.16</v>
      </c>
      <c r="I1232">
        <v>2016</v>
      </c>
      <c r="K1232" t="s">
        <v>14</v>
      </c>
    </row>
    <row r="1233" spans="1:11" x14ac:dyDescent="0.2">
      <c r="A1233" t="s">
        <v>782</v>
      </c>
      <c r="B1233" t="s">
        <v>273</v>
      </c>
      <c r="C1233">
        <v>0</v>
      </c>
      <c r="D1233">
        <v>0</v>
      </c>
      <c r="E1233">
        <v>25426.240000000002</v>
      </c>
      <c r="F1233">
        <v>0</v>
      </c>
      <c r="G1233">
        <v>25426.240000000002</v>
      </c>
      <c r="H1233">
        <v>25426.240000000002</v>
      </c>
      <c r="I1233">
        <v>2016</v>
      </c>
      <c r="K1233" t="s">
        <v>14</v>
      </c>
    </row>
    <row r="1234" spans="1:11" x14ac:dyDescent="0.2">
      <c r="A1234" t="s">
        <v>1837</v>
      </c>
      <c r="B1234" t="s">
        <v>947</v>
      </c>
      <c r="C1234">
        <v>0</v>
      </c>
      <c r="D1234">
        <v>0</v>
      </c>
      <c r="E1234">
        <v>94</v>
      </c>
      <c r="F1234">
        <v>0</v>
      </c>
      <c r="G1234">
        <v>94</v>
      </c>
      <c r="H1234">
        <v>94</v>
      </c>
      <c r="I1234">
        <v>2016</v>
      </c>
      <c r="K1234" t="s">
        <v>14</v>
      </c>
    </row>
    <row r="1235" spans="1:11" x14ac:dyDescent="0.2">
      <c r="A1235" t="s">
        <v>684</v>
      </c>
      <c r="B1235" t="s">
        <v>233</v>
      </c>
      <c r="C1235">
        <v>12544.96</v>
      </c>
      <c r="D1235">
        <v>0</v>
      </c>
      <c r="E1235">
        <v>19994.189999999999</v>
      </c>
      <c r="F1235">
        <v>1742.24</v>
      </c>
      <c r="G1235">
        <v>32539.15</v>
      </c>
      <c r="H1235">
        <v>34281.39</v>
      </c>
      <c r="I1235">
        <v>2016</v>
      </c>
      <c r="K1235" t="s">
        <v>14</v>
      </c>
    </row>
    <row r="1236" spans="1:11" x14ac:dyDescent="0.2">
      <c r="A1236" t="s">
        <v>1370</v>
      </c>
      <c r="B1236" t="s">
        <v>1371</v>
      </c>
      <c r="C1236">
        <v>0</v>
      </c>
      <c r="D1236">
        <v>0</v>
      </c>
      <c r="E1236">
        <v>2589.3000000000002</v>
      </c>
      <c r="F1236">
        <v>0</v>
      </c>
      <c r="G1236">
        <v>2589.3000000000002</v>
      </c>
      <c r="H1236">
        <v>2589.3000000000002</v>
      </c>
      <c r="I1236">
        <v>2016</v>
      </c>
      <c r="K1236" t="s">
        <v>14</v>
      </c>
    </row>
    <row r="1237" spans="1:11" x14ac:dyDescent="0.2">
      <c r="A1237" t="s">
        <v>1808</v>
      </c>
      <c r="B1237" t="s">
        <v>947</v>
      </c>
      <c r="C1237">
        <v>0</v>
      </c>
      <c r="D1237">
        <v>0</v>
      </c>
      <c r="E1237">
        <v>184.5</v>
      </c>
      <c r="F1237">
        <v>0</v>
      </c>
      <c r="G1237">
        <v>184.5</v>
      </c>
      <c r="H1237">
        <v>184.5</v>
      </c>
      <c r="I1237">
        <v>2016</v>
      </c>
      <c r="K1237" t="s">
        <v>14</v>
      </c>
    </row>
    <row r="1238" spans="1:11" x14ac:dyDescent="0.2">
      <c r="A1238" t="s">
        <v>834</v>
      </c>
      <c r="B1238" t="s">
        <v>386</v>
      </c>
      <c r="C1238">
        <v>12312.32</v>
      </c>
      <c r="D1238">
        <v>0</v>
      </c>
      <c r="E1238">
        <v>5423.68</v>
      </c>
      <c r="F1238">
        <v>3068.35</v>
      </c>
      <c r="G1238">
        <v>17736</v>
      </c>
      <c r="H1238">
        <v>20804.349999999999</v>
      </c>
      <c r="I1238">
        <v>2016</v>
      </c>
      <c r="K1238" t="s">
        <v>14</v>
      </c>
    </row>
    <row r="1239" spans="1:11" x14ac:dyDescent="0.2">
      <c r="A1239" t="s">
        <v>1245</v>
      </c>
      <c r="B1239" t="s">
        <v>947</v>
      </c>
      <c r="C1239">
        <v>0</v>
      </c>
      <c r="D1239">
        <v>0</v>
      </c>
      <c r="E1239">
        <v>4154.1000000000004</v>
      </c>
      <c r="F1239">
        <v>0</v>
      </c>
      <c r="G1239">
        <v>4154.1000000000004</v>
      </c>
      <c r="H1239">
        <v>4154.1000000000004</v>
      </c>
      <c r="I1239">
        <v>2016</v>
      </c>
      <c r="K1239" t="s">
        <v>14</v>
      </c>
    </row>
    <row r="1240" spans="1:11" x14ac:dyDescent="0.2">
      <c r="A1240" t="s">
        <v>225</v>
      </c>
      <c r="B1240" t="s">
        <v>30</v>
      </c>
      <c r="C1240">
        <v>78929.2</v>
      </c>
      <c r="D1240">
        <v>0</v>
      </c>
      <c r="E1240">
        <v>10565.06</v>
      </c>
      <c r="F1240">
        <v>29341.74</v>
      </c>
      <c r="G1240">
        <v>89494.26</v>
      </c>
      <c r="H1240">
        <v>118836</v>
      </c>
      <c r="I1240">
        <v>2016</v>
      </c>
      <c r="K1240" t="s">
        <v>14</v>
      </c>
    </row>
    <row r="1241" spans="1:11" x14ac:dyDescent="0.2">
      <c r="A1241" t="s">
        <v>518</v>
      </c>
      <c r="B1241" t="s">
        <v>340</v>
      </c>
      <c r="C1241">
        <v>44534.76</v>
      </c>
      <c r="D1241">
        <v>98.73</v>
      </c>
      <c r="E1241">
        <v>1537.31</v>
      </c>
      <c r="F1241">
        <v>15474.58</v>
      </c>
      <c r="G1241">
        <v>46170.8</v>
      </c>
      <c r="H1241">
        <v>61645.38</v>
      </c>
      <c r="I1241">
        <v>2016</v>
      </c>
      <c r="K1241" t="s">
        <v>14</v>
      </c>
    </row>
    <row r="1242" spans="1:11" x14ac:dyDescent="0.2">
      <c r="A1242" t="s">
        <v>1284</v>
      </c>
      <c r="B1242" t="s">
        <v>947</v>
      </c>
      <c r="C1242">
        <v>0</v>
      </c>
      <c r="D1242">
        <v>0</v>
      </c>
      <c r="E1242">
        <v>3551.88</v>
      </c>
      <c r="F1242">
        <v>0</v>
      </c>
      <c r="G1242">
        <v>3551.88</v>
      </c>
      <c r="H1242">
        <v>3551.88</v>
      </c>
      <c r="I1242">
        <v>2016</v>
      </c>
      <c r="K1242" t="s">
        <v>14</v>
      </c>
    </row>
    <row r="1243" spans="1:11" x14ac:dyDescent="0.2">
      <c r="A1243" t="s">
        <v>1523</v>
      </c>
      <c r="B1243" t="s">
        <v>947</v>
      </c>
      <c r="C1243">
        <v>0</v>
      </c>
      <c r="D1243">
        <v>0</v>
      </c>
      <c r="E1243">
        <v>1541.25</v>
      </c>
      <c r="F1243">
        <v>0</v>
      </c>
      <c r="G1243">
        <v>1541.25</v>
      </c>
      <c r="H1243">
        <v>1541.25</v>
      </c>
      <c r="I1243">
        <v>2016</v>
      </c>
      <c r="K1243" t="s">
        <v>14</v>
      </c>
    </row>
    <row r="1244" spans="1:11" x14ac:dyDescent="0.2">
      <c r="A1244" t="s">
        <v>1570</v>
      </c>
      <c r="B1244" t="s">
        <v>947</v>
      </c>
      <c r="C1244">
        <v>0</v>
      </c>
      <c r="D1244">
        <v>0</v>
      </c>
      <c r="E1244">
        <v>1289.52</v>
      </c>
      <c r="F1244">
        <v>0</v>
      </c>
      <c r="G1244">
        <v>1289.52</v>
      </c>
      <c r="H1244">
        <v>1289.52</v>
      </c>
      <c r="I1244">
        <v>2016</v>
      </c>
      <c r="K1244" t="s">
        <v>14</v>
      </c>
    </row>
    <row r="1245" spans="1:11" x14ac:dyDescent="0.2">
      <c r="A1245" t="s">
        <v>1391</v>
      </c>
      <c r="B1245" t="s">
        <v>674</v>
      </c>
      <c r="C1245">
        <v>0</v>
      </c>
      <c r="D1245">
        <v>435.21</v>
      </c>
      <c r="E1245">
        <v>2046.98</v>
      </c>
      <c r="F1245">
        <v>0</v>
      </c>
      <c r="G1245">
        <v>2482.19</v>
      </c>
      <c r="H1245">
        <v>2482.19</v>
      </c>
      <c r="I1245">
        <v>2016</v>
      </c>
      <c r="K1245" t="s">
        <v>14</v>
      </c>
    </row>
    <row r="1246" spans="1:11" x14ac:dyDescent="0.2">
      <c r="A1246" t="s">
        <v>1634</v>
      </c>
      <c r="B1246" t="s">
        <v>947</v>
      </c>
      <c r="C1246">
        <v>0</v>
      </c>
      <c r="D1246">
        <v>0</v>
      </c>
      <c r="E1246">
        <v>911.63</v>
      </c>
      <c r="F1246">
        <v>0</v>
      </c>
      <c r="G1246">
        <v>911.63</v>
      </c>
      <c r="H1246">
        <v>911.63</v>
      </c>
      <c r="I1246">
        <v>2016</v>
      </c>
      <c r="K1246" t="s">
        <v>14</v>
      </c>
    </row>
    <row r="1247" spans="1:11" x14ac:dyDescent="0.2">
      <c r="A1247" t="s">
        <v>1814</v>
      </c>
      <c r="B1247" t="s">
        <v>674</v>
      </c>
      <c r="C1247">
        <v>0</v>
      </c>
      <c r="D1247">
        <v>0</v>
      </c>
      <c r="E1247">
        <v>159</v>
      </c>
      <c r="F1247">
        <v>0</v>
      </c>
      <c r="G1247">
        <v>159</v>
      </c>
      <c r="H1247">
        <v>159</v>
      </c>
      <c r="I1247">
        <v>2016</v>
      </c>
      <c r="K1247" t="s">
        <v>14</v>
      </c>
    </row>
    <row r="1248" spans="1:11" x14ac:dyDescent="0.2">
      <c r="A1248" t="s">
        <v>1769</v>
      </c>
      <c r="B1248" t="s">
        <v>947</v>
      </c>
      <c r="C1248">
        <v>0</v>
      </c>
      <c r="D1248">
        <v>0</v>
      </c>
      <c r="E1248">
        <v>282</v>
      </c>
      <c r="F1248">
        <v>0</v>
      </c>
      <c r="G1248">
        <v>282</v>
      </c>
      <c r="H1248">
        <v>282</v>
      </c>
      <c r="I1248">
        <v>2016</v>
      </c>
      <c r="K1248" t="s">
        <v>14</v>
      </c>
    </row>
    <row r="1249" spans="1:11" x14ac:dyDescent="0.2">
      <c r="A1249" t="s">
        <v>1397</v>
      </c>
      <c r="B1249" t="s">
        <v>273</v>
      </c>
      <c r="C1249">
        <v>0</v>
      </c>
      <c r="D1249">
        <v>0</v>
      </c>
      <c r="E1249">
        <v>2399.4</v>
      </c>
      <c r="F1249">
        <v>0</v>
      </c>
      <c r="G1249">
        <v>2399.4</v>
      </c>
      <c r="H1249">
        <v>2399.4</v>
      </c>
      <c r="I1249">
        <v>2016</v>
      </c>
      <c r="K1249" t="s">
        <v>14</v>
      </c>
    </row>
    <row r="1250" spans="1:11" x14ac:dyDescent="0.2">
      <c r="A1250" t="s">
        <v>1773</v>
      </c>
      <c r="B1250" t="s">
        <v>947</v>
      </c>
      <c r="C1250">
        <v>0</v>
      </c>
      <c r="D1250">
        <v>0</v>
      </c>
      <c r="E1250">
        <v>275.63</v>
      </c>
      <c r="F1250">
        <v>0</v>
      </c>
      <c r="G1250">
        <v>275.63</v>
      </c>
      <c r="H1250">
        <v>275.63</v>
      </c>
      <c r="I1250">
        <v>2016</v>
      </c>
      <c r="K1250" t="s">
        <v>14</v>
      </c>
    </row>
    <row r="1251" spans="1:11" x14ac:dyDescent="0.2">
      <c r="A1251" t="s">
        <v>1388</v>
      </c>
      <c r="B1251" t="s">
        <v>674</v>
      </c>
      <c r="C1251">
        <v>0</v>
      </c>
      <c r="D1251">
        <v>0</v>
      </c>
      <c r="E1251">
        <v>2511.36</v>
      </c>
      <c r="F1251">
        <v>0</v>
      </c>
      <c r="G1251">
        <v>2511.36</v>
      </c>
      <c r="H1251">
        <v>2511.36</v>
      </c>
      <c r="I1251">
        <v>2016</v>
      </c>
      <c r="K1251" t="s">
        <v>14</v>
      </c>
    </row>
    <row r="1252" spans="1:11" x14ac:dyDescent="0.2">
      <c r="A1252" t="s">
        <v>145</v>
      </c>
      <c r="B1252" t="s">
        <v>30</v>
      </c>
      <c r="C1252">
        <v>92660.6</v>
      </c>
      <c r="D1252">
        <v>0</v>
      </c>
      <c r="E1252">
        <v>4731.3</v>
      </c>
      <c r="F1252">
        <v>38450.46</v>
      </c>
      <c r="G1252">
        <v>97391.9</v>
      </c>
      <c r="H1252">
        <v>135842.35999999999</v>
      </c>
      <c r="I1252">
        <v>2016</v>
      </c>
      <c r="K1252" t="s">
        <v>14</v>
      </c>
    </row>
    <row r="1253" spans="1:11" x14ac:dyDescent="0.2">
      <c r="A1253" t="s">
        <v>1230</v>
      </c>
      <c r="B1253" t="s">
        <v>947</v>
      </c>
      <c r="C1253">
        <v>0</v>
      </c>
      <c r="D1253">
        <v>0</v>
      </c>
      <c r="E1253">
        <v>4509.49</v>
      </c>
      <c r="F1253">
        <v>0</v>
      </c>
      <c r="G1253">
        <v>4509.49</v>
      </c>
      <c r="H1253">
        <v>4509.49</v>
      </c>
      <c r="I1253">
        <v>2016</v>
      </c>
      <c r="K1253" t="s">
        <v>14</v>
      </c>
    </row>
    <row r="1254" spans="1:11" x14ac:dyDescent="0.2">
      <c r="A1254" t="s">
        <v>1783</v>
      </c>
      <c r="B1254" t="s">
        <v>947</v>
      </c>
      <c r="C1254">
        <v>0</v>
      </c>
      <c r="D1254">
        <v>0</v>
      </c>
      <c r="E1254">
        <v>247.51</v>
      </c>
      <c r="F1254">
        <v>0</v>
      </c>
      <c r="G1254">
        <v>247.51</v>
      </c>
      <c r="H1254">
        <v>247.51</v>
      </c>
      <c r="I1254">
        <v>2016</v>
      </c>
      <c r="K1254" t="s">
        <v>14</v>
      </c>
    </row>
    <row r="1255" spans="1:11" x14ac:dyDescent="0.2">
      <c r="A1255" t="s">
        <v>232</v>
      </c>
      <c r="B1255" t="s">
        <v>233</v>
      </c>
      <c r="C1255">
        <v>53873.01</v>
      </c>
      <c r="D1255">
        <v>0</v>
      </c>
      <c r="E1255">
        <v>23965.22</v>
      </c>
      <c r="F1255">
        <v>39988.82</v>
      </c>
      <c r="G1255">
        <v>77838.23</v>
      </c>
      <c r="H1255">
        <v>117827.05</v>
      </c>
      <c r="I1255">
        <v>2016</v>
      </c>
      <c r="K1255" t="s">
        <v>14</v>
      </c>
    </row>
    <row r="1256" spans="1:11" x14ac:dyDescent="0.2">
      <c r="A1256" t="s">
        <v>1788</v>
      </c>
      <c r="B1256" t="s">
        <v>947</v>
      </c>
      <c r="C1256">
        <v>0</v>
      </c>
      <c r="D1256">
        <v>0</v>
      </c>
      <c r="E1256">
        <v>236.25</v>
      </c>
      <c r="F1256">
        <v>0</v>
      </c>
      <c r="G1256">
        <v>236.25</v>
      </c>
      <c r="H1256">
        <v>236.25</v>
      </c>
      <c r="I1256">
        <v>2016</v>
      </c>
      <c r="K1256" t="s">
        <v>14</v>
      </c>
    </row>
    <row r="1257" spans="1:11" x14ac:dyDescent="0.2">
      <c r="A1257" t="s">
        <v>1858</v>
      </c>
      <c r="B1257" t="s">
        <v>273</v>
      </c>
      <c r="C1257">
        <v>0</v>
      </c>
      <c r="D1257">
        <v>0</v>
      </c>
      <c r="E1257">
        <v>2.17</v>
      </c>
      <c r="F1257">
        <v>0</v>
      </c>
      <c r="G1257">
        <v>2.17</v>
      </c>
      <c r="H1257">
        <v>2.17</v>
      </c>
      <c r="I1257">
        <v>2016</v>
      </c>
      <c r="K1257" t="s">
        <v>14</v>
      </c>
    </row>
    <row r="1258" spans="1:11" x14ac:dyDescent="0.2">
      <c r="A1258" t="s">
        <v>1421</v>
      </c>
      <c r="B1258" t="s">
        <v>947</v>
      </c>
      <c r="C1258">
        <v>0</v>
      </c>
      <c r="D1258">
        <v>0</v>
      </c>
      <c r="E1258">
        <v>2154.2600000000002</v>
      </c>
      <c r="F1258">
        <v>0</v>
      </c>
      <c r="G1258">
        <v>2154.2600000000002</v>
      </c>
      <c r="H1258">
        <v>2154.2600000000002</v>
      </c>
      <c r="I1258">
        <v>2016</v>
      </c>
      <c r="K1258" t="s">
        <v>14</v>
      </c>
    </row>
    <row r="1259" spans="1:11" x14ac:dyDescent="0.2">
      <c r="A1259" t="s">
        <v>429</v>
      </c>
      <c r="B1259" t="s">
        <v>430</v>
      </c>
      <c r="C1259">
        <v>42765.34</v>
      </c>
      <c r="D1259">
        <v>0</v>
      </c>
      <c r="E1259">
        <v>1540.82</v>
      </c>
      <c r="F1259">
        <v>34253.08</v>
      </c>
      <c r="G1259">
        <v>44306.16</v>
      </c>
      <c r="H1259">
        <v>78559.240000000005</v>
      </c>
      <c r="I1259">
        <v>2016</v>
      </c>
      <c r="K1259" t="s">
        <v>14</v>
      </c>
    </row>
    <row r="1260" spans="1:11" x14ac:dyDescent="0.2">
      <c r="A1260" t="s">
        <v>1614</v>
      </c>
      <c r="B1260" t="s">
        <v>947</v>
      </c>
      <c r="C1260">
        <v>0</v>
      </c>
      <c r="D1260">
        <v>0</v>
      </c>
      <c r="E1260">
        <v>1030.8800000000001</v>
      </c>
      <c r="F1260">
        <v>0</v>
      </c>
      <c r="G1260">
        <v>1030.8800000000001</v>
      </c>
      <c r="H1260">
        <v>1030.8800000000001</v>
      </c>
      <c r="I1260">
        <v>2016</v>
      </c>
      <c r="K1260" t="s">
        <v>14</v>
      </c>
    </row>
    <row r="1261" spans="1:11" x14ac:dyDescent="0.2">
      <c r="A1261" t="s">
        <v>1711</v>
      </c>
      <c r="B1261" t="s">
        <v>947</v>
      </c>
      <c r="C1261">
        <v>0</v>
      </c>
      <c r="D1261">
        <v>0</v>
      </c>
      <c r="E1261">
        <v>481.88</v>
      </c>
      <c r="F1261">
        <v>0</v>
      </c>
      <c r="G1261">
        <v>481.88</v>
      </c>
      <c r="H1261">
        <v>481.88</v>
      </c>
      <c r="I1261">
        <v>2016</v>
      </c>
      <c r="K1261" t="s">
        <v>14</v>
      </c>
    </row>
    <row r="1262" spans="1:11" x14ac:dyDescent="0.2">
      <c r="A1262" t="s">
        <v>1001</v>
      </c>
      <c r="B1262" t="s">
        <v>273</v>
      </c>
      <c r="C1262">
        <v>0</v>
      </c>
      <c r="D1262">
        <v>0</v>
      </c>
      <c r="E1262">
        <v>10590</v>
      </c>
      <c r="F1262">
        <v>0</v>
      </c>
      <c r="G1262">
        <v>10590</v>
      </c>
      <c r="H1262">
        <v>10590</v>
      </c>
      <c r="I1262">
        <v>2016</v>
      </c>
      <c r="K1262" t="s">
        <v>14</v>
      </c>
    </row>
    <row r="1263" spans="1:11" x14ac:dyDescent="0.2">
      <c r="A1263" t="s">
        <v>438</v>
      </c>
      <c r="B1263" t="s">
        <v>439</v>
      </c>
      <c r="C1263">
        <v>48425.99</v>
      </c>
      <c r="D1263">
        <v>0</v>
      </c>
      <c r="E1263">
        <v>4335.97</v>
      </c>
      <c r="F1263">
        <v>23126.799999999999</v>
      </c>
      <c r="G1263">
        <v>52761.96</v>
      </c>
      <c r="H1263">
        <v>75888.759999999995</v>
      </c>
      <c r="I1263">
        <v>2016</v>
      </c>
      <c r="K1263" t="s">
        <v>14</v>
      </c>
    </row>
    <row r="1264" spans="1:11" x14ac:dyDescent="0.2">
      <c r="A1264" t="s">
        <v>1498</v>
      </c>
      <c r="B1264" t="s">
        <v>674</v>
      </c>
      <c r="C1264">
        <v>0</v>
      </c>
      <c r="D1264">
        <v>0</v>
      </c>
      <c r="E1264">
        <v>1693.88</v>
      </c>
      <c r="F1264">
        <v>0</v>
      </c>
      <c r="G1264">
        <v>1693.88</v>
      </c>
      <c r="H1264">
        <v>1693.88</v>
      </c>
      <c r="I1264">
        <v>2016</v>
      </c>
      <c r="K1264" t="s">
        <v>14</v>
      </c>
    </row>
    <row r="1265" spans="1:11" x14ac:dyDescent="0.2">
      <c r="A1265" t="s">
        <v>911</v>
      </c>
      <c r="B1265" t="s">
        <v>273</v>
      </c>
      <c r="C1265">
        <v>0</v>
      </c>
      <c r="D1265">
        <v>0</v>
      </c>
      <c r="E1265">
        <v>15045.6</v>
      </c>
      <c r="F1265">
        <v>0</v>
      </c>
      <c r="G1265">
        <v>15045.6</v>
      </c>
      <c r="H1265">
        <v>15045.6</v>
      </c>
      <c r="I1265">
        <v>2016</v>
      </c>
      <c r="K1265" t="s">
        <v>14</v>
      </c>
    </row>
    <row r="1266" spans="1:11" x14ac:dyDescent="0.2">
      <c r="A1266" t="s">
        <v>972</v>
      </c>
      <c r="B1266" t="s">
        <v>674</v>
      </c>
      <c r="C1266">
        <v>0</v>
      </c>
      <c r="D1266">
        <v>0</v>
      </c>
      <c r="E1266">
        <v>11940.09</v>
      </c>
      <c r="F1266">
        <v>0</v>
      </c>
      <c r="G1266">
        <v>11940.09</v>
      </c>
      <c r="H1266">
        <v>11940.09</v>
      </c>
      <c r="I1266">
        <v>2016</v>
      </c>
      <c r="K1266" t="s">
        <v>14</v>
      </c>
    </row>
    <row r="1267" spans="1:11" x14ac:dyDescent="0.2">
      <c r="A1267" t="s">
        <v>366</v>
      </c>
      <c r="B1267" t="s">
        <v>233</v>
      </c>
      <c r="C1267">
        <v>55064.54</v>
      </c>
      <c r="D1267">
        <v>2392.5</v>
      </c>
      <c r="E1267">
        <v>8142.38</v>
      </c>
      <c r="F1267">
        <v>23567.42</v>
      </c>
      <c r="G1267">
        <v>65599.42</v>
      </c>
      <c r="H1267">
        <v>89166.84</v>
      </c>
      <c r="I1267">
        <v>2016</v>
      </c>
      <c r="K1267" t="s">
        <v>14</v>
      </c>
    </row>
    <row r="1268" spans="1:11" x14ac:dyDescent="0.2">
      <c r="A1268" t="s">
        <v>1586</v>
      </c>
      <c r="B1268" t="s">
        <v>947</v>
      </c>
      <c r="C1268">
        <v>0</v>
      </c>
      <c r="D1268">
        <v>0</v>
      </c>
      <c r="E1268">
        <v>1210.01</v>
      </c>
      <c r="F1268">
        <v>0</v>
      </c>
      <c r="G1268">
        <v>1210.01</v>
      </c>
      <c r="H1268">
        <v>1210.01</v>
      </c>
      <c r="I1268">
        <v>2016</v>
      </c>
      <c r="K1268" t="s">
        <v>14</v>
      </c>
    </row>
    <row r="1269" spans="1:11" x14ac:dyDescent="0.2">
      <c r="A1269" t="s">
        <v>1611</v>
      </c>
      <c r="B1269" t="s">
        <v>947</v>
      </c>
      <c r="C1269">
        <v>0</v>
      </c>
      <c r="D1269">
        <v>0</v>
      </c>
      <c r="E1269">
        <v>1040.6300000000001</v>
      </c>
      <c r="F1269">
        <v>0</v>
      </c>
      <c r="G1269">
        <v>1040.6300000000001</v>
      </c>
      <c r="H1269">
        <v>1040.6300000000001</v>
      </c>
      <c r="I1269">
        <v>2016</v>
      </c>
      <c r="K1269" t="s">
        <v>14</v>
      </c>
    </row>
    <row r="1270" spans="1:11" x14ac:dyDescent="0.2">
      <c r="A1270" t="s">
        <v>1402</v>
      </c>
      <c r="B1270" t="s">
        <v>947</v>
      </c>
      <c r="C1270">
        <v>0</v>
      </c>
      <c r="D1270">
        <v>0</v>
      </c>
      <c r="E1270">
        <v>2331.38</v>
      </c>
      <c r="F1270">
        <v>0</v>
      </c>
      <c r="G1270">
        <v>2331.38</v>
      </c>
      <c r="H1270">
        <v>2331.38</v>
      </c>
      <c r="I1270">
        <v>2016</v>
      </c>
      <c r="K1270" t="s">
        <v>14</v>
      </c>
    </row>
    <row r="1271" spans="1:11" x14ac:dyDescent="0.2">
      <c r="A1271" t="s">
        <v>211</v>
      </c>
      <c r="B1271" t="s">
        <v>30</v>
      </c>
      <c r="C1271">
        <v>93453.6</v>
      </c>
      <c r="D1271">
        <v>0</v>
      </c>
      <c r="E1271">
        <v>2985.4</v>
      </c>
      <c r="F1271">
        <v>24654.45</v>
      </c>
      <c r="G1271">
        <v>96439</v>
      </c>
      <c r="H1271">
        <v>121093.45</v>
      </c>
      <c r="I1271">
        <v>2016</v>
      </c>
      <c r="K1271" t="s">
        <v>14</v>
      </c>
    </row>
    <row r="1272" spans="1:11" x14ac:dyDescent="0.2">
      <c r="A1272" t="s">
        <v>807</v>
      </c>
      <c r="B1272" t="s">
        <v>748</v>
      </c>
      <c r="C1272">
        <v>17339.28</v>
      </c>
      <c r="D1272">
        <v>0</v>
      </c>
      <c r="E1272">
        <v>3159.37</v>
      </c>
      <c r="F1272">
        <v>2668.62</v>
      </c>
      <c r="G1272">
        <v>20498.650000000001</v>
      </c>
      <c r="H1272">
        <v>23167.27</v>
      </c>
      <c r="I1272">
        <v>2016</v>
      </c>
      <c r="K1272" t="s">
        <v>14</v>
      </c>
    </row>
    <row r="1273" spans="1:11" x14ac:dyDescent="0.2">
      <c r="A1273" t="s">
        <v>1678</v>
      </c>
      <c r="B1273" t="s">
        <v>947</v>
      </c>
      <c r="C1273">
        <v>0</v>
      </c>
      <c r="D1273">
        <v>0</v>
      </c>
      <c r="E1273">
        <v>688.5</v>
      </c>
      <c r="F1273">
        <v>0</v>
      </c>
      <c r="G1273">
        <v>688.5</v>
      </c>
      <c r="H1273">
        <v>688.5</v>
      </c>
      <c r="I1273">
        <v>2016</v>
      </c>
      <c r="K1273" t="s">
        <v>14</v>
      </c>
    </row>
    <row r="1274" spans="1:11" x14ac:dyDescent="0.2">
      <c r="A1274" t="s">
        <v>1026</v>
      </c>
      <c r="B1274" t="s">
        <v>947</v>
      </c>
      <c r="C1274">
        <v>0</v>
      </c>
      <c r="D1274">
        <v>0</v>
      </c>
      <c r="E1274">
        <v>9694.2800000000007</v>
      </c>
      <c r="F1274">
        <v>0</v>
      </c>
      <c r="G1274">
        <v>9694.2800000000007</v>
      </c>
      <c r="H1274">
        <v>9694.2800000000007</v>
      </c>
      <c r="I1274">
        <v>2016</v>
      </c>
      <c r="K1274" t="s">
        <v>14</v>
      </c>
    </row>
    <row r="1275" spans="1:11" x14ac:dyDescent="0.2">
      <c r="A1275" t="s">
        <v>1409</v>
      </c>
      <c r="B1275" t="s">
        <v>273</v>
      </c>
      <c r="C1275">
        <v>0</v>
      </c>
      <c r="D1275">
        <v>0</v>
      </c>
      <c r="E1275">
        <v>2030.79</v>
      </c>
      <c r="F1275">
        <v>235.77</v>
      </c>
      <c r="G1275">
        <v>2030.79</v>
      </c>
      <c r="H1275">
        <v>2266.56</v>
      </c>
      <c r="I1275">
        <v>2016</v>
      </c>
      <c r="K1275" t="s">
        <v>14</v>
      </c>
    </row>
    <row r="1276" spans="1:11" x14ac:dyDescent="0.2">
      <c r="A1276" t="s">
        <v>1752</v>
      </c>
      <c r="B1276" t="s">
        <v>947</v>
      </c>
      <c r="C1276">
        <v>0</v>
      </c>
      <c r="D1276">
        <v>0</v>
      </c>
      <c r="E1276">
        <v>350.25</v>
      </c>
      <c r="F1276">
        <v>0</v>
      </c>
      <c r="G1276">
        <v>350.25</v>
      </c>
      <c r="H1276">
        <v>350.25</v>
      </c>
      <c r="I1276">
        <v>2016</v>
      </c>
      <c r="K1276" t="s">
        <v>14</v>
      </c>
    </row>
    <row r="1277" spans="1:11" x14ac:dyDescent="0.2">
      <c r="A1277" t="s">
        <v>833</v>
      </c>
      <c r="B1277" t="s">
        <v>273</v>
      </c>
      <c r="C1277">
        <v>0</v>
      </c>
      <c r="D1277">
        <v>0</v>
      </c>
      <c r="E1277">
        <v>20848</v>
      </c>
      <c r="F1277">
        <v>0</v>
      </c>
      <c r="G1277">
        <v>20848</v>
      </c>
      <c r="H1277">
        <v>20848</v>
      </c>
      <c r="I1277">
        <v>2016</v>
      </c>
      <c r="K1277" t="s">
        <v>14</v>
      </c>
    </row>
    <row r="1278" spans="1:11" x14ac:dyDescent="0.2">
      <c r="A1278" t="s">
        <v>1208</v>
      </c>
      <c r="B1278" t="s">
        <v>947</v>
      </c>
      <c r="C1278">
        <v>0</v>
      </c>
      <c r="D1278">
        <v>0</v>
      </c>
      <c r="E1278">
        <v>4787.5200000000004</v>
      </c>
      <c r="F1278">
        <v>0</v>
      </c>
      <c r="G1278">
        <v>4787.5200000000004</v>
      </c>
      <c r="H1278">
        <v>4787.5200000000004</v>
      </c>
      <c r="I1278">
        <v>2016</v>
      </c>
      <c r="K1278" t="s">
        <v>14</v>
      </c>
    </row>
    <row r="1279" spans="1:11" x14ac:dyDescent="0.2">
      <c r="A1279" t="s">
        <v>1692</v>
      </c>
      <c r="B1279" t="s">
        <v>947</v>
      </c>
      <c r="C1279">
        <v>0</v>
      </c>
      <c r="D1279">
        <v>0</v>
      </c>
      <c r="E1279">
        <v>601.13</v>
      </c>
      <c r="F1279">
        <v>0</v>
      </c>
      <c r="G1279">
        <v>601.13</v>
      </c>
      <c r="H1279">
        <v>601.13</v>
      </c>
      <c r="I1279">
        <v>2016</v>
      </c>
      <c r="K1279" t="s">
        <v>14</v>
      </c>
    </row>
    <row r="1280" spans="1:11" x14ac:dyDescent="0.2">
      <c r="A1280" t="s">
        <v>1601</v>
      </c>
      <c r="B1280" t="s">
        <v>947</v>
      </c>
      <c r="C1280">
        <v>0</v>
      </c>
      <c r="D1280">
        <v>0</v>
      </c>
      <c r="E1280">
        <v>1109.25</v>
      </c>
      <c r="F1280">
        <v>0</v>
      </c>
      <c r="G1280">
        <v>1109.25</v>
      </c>
      <c r="H1280">
        <v>1109.25</v>
      </c>
      <c r="I1280">
        <v>2016</v>
      </c>
      <c r="K1280" t="s">
        <v>14</v>
      </c>
    </row>
    <row r="1281" spans="1:11" x14ac:dyDescent="0.2">
      <c r="A1281" t="s">
        <v>1194</v>
      </c>
      <c r="B1281" t="s">
        <v>273</v>
      </c>
      <c r="C1281">
        <v>0</v>
      </c>
      <c r="D1281">
        <v>0</v>
      </c>
      <c r="E1281">
        <v>4939.38</v>
      </c>
      <c r="F1281">
        <v>0</v>
      </c>
      <c r="G1281">
        <v>4939.38</v>
      </c>
      <c r="H1281">
        <v>4939.38</v>
      </c>
      <c r="I1281">
        <v>2016</v>
      </c>
      <c r="K1281" t="s">
        <v>14</v>
      </c>
    </row>
    <row r="1282" spans="1:11" x14ac:dyDescent="0.2">
      <c r="A1282" t="s">
        <v>103</v>
      </c>
      <c r="B1282" t="s">
        <v>30</v>
      </c>
      <c r="C1282">
        <v>75916</v>
      </c>
      <c r="D1282">
        <v>0</v>
      </c>
      <c r="E1282">
        <v>34342.879999999997</v>
      </c>
      <c r="F1282">
        <v>41318.43</v>
      </c>
      <c r="G1282">
        <v>110258.88</v>
      </c>
      <c r="H1282">
        <v>151577.31</v>
      </c>
      <c r="I1282">
        <v>2016</v>
      </c>
      <c r="K1282" t="s">
        <v>14</v>
      </c>
    </row>
    <row r="1283" spans="1:11" x14ac:dyDescent="0.2">
      <c r="A1283" t="s">
        <v>1454</v>
      </c>
      <c r="B1283" t="s">
        <v>273</v>
      </c>
      <c r="C1283">
        <v>0</v>
      </c>
      <c r="D1283">
        <v>0</v>
      </c>
      <c r="E1283">
        <v>1710.28</v>
      </c>
      <c r="F1283">
        <v>184.81</v>
      </c>
      <c r="G1283">
        <v>1710.28</v>
      </c>
      <c r="H1283">
        <v>1895.09</v>
      </c>
      <c r="I1283">
        <v>2016</v>
      </c>
      <c r="K1283" t="s">
        <v>14</v>
      </c>
    </row>
    <row r="1284" spans="1:11" x14ac:dyDescent="0.2">
      <c r="A1284" t="s">
        <v>1007</v>
      </c>
      <c r="B1284" t="s">
        <v>674</v>
      </c>
      <c r="C1284">
        <v>0</v>
      </c>
      <c r="D1284">
        <v>0</v>
      </c>
      <c r="E1284">
        <v>10453.1</v>
      </c>
      <c r="F1284">
        <v>0</v>
      </c>
      <c r="G1284">
        <v>10453.1</v>
      </c>
      <c r="H1284">
        <v>10453.1</v>
      </c>
      <c r="I1284">
        <v>2016</v>
      </c>
      <c r="K1284" t="s">
        <v>14</v>
      </c>
    </row>
    <row r="1285" spans="1:11" x14ac:dyDescent="0.2">
      <c r="A1285" t="s">
        <v>230</v>
      </c>
      <c r="B1285" t="s">
        <v>30</v>
      </c>
      <c r="C1285">
        <v>75545.37</v>
      </c>
      <c r="D1285">
        <v>0</v>
      </c>
      <c r="E1285">
        <v>4606.6899999999996</v>
      </c>
      <c r="F1285">
        <v>38121.199999999997</v>
      </c>
      <c r="G1285">
        <v>80152.06</v>
      </c>
      <c r="H1285">
        <v>118273.26</v>
      </c>
      <c r="I1285">
        <v>2016</v>
      </c>
      <c r="K1285" t="s">
        <v>14</v>
      </c>
    </row>
    <row r="1286" spans="1:11" x14ac:dyDescent="0.2">
      <c r="A1286" t="s">
        <v>1071</v>
      </c>
      <c r="B1286" t="s">
        <v>947</v>
      </c>
      <c r="C1286">
        <v>0</v>
      </c>
      <c r="D1286">
        <v>0</v>
      </c>
      <c r="E1286">
        <v>8119.53</v>
      </c>
      <c r="F1286">
        <v>0</v>
      </c>
      <c r="G1286">
        <v>8119.53</v>
      </c>
      <c r="H1286">
        <v>8119.53</v>
      </c>
      <c r="I1286">
        <v>2016</v>
      </c>
      <c r="K1286" t="s">
        <v>14</v>
      </c>
    </row>
    <row r="1287" spans="1:11" x14ac:dyDescent="0.2">
      <c r="A1287" t="s">
        <v>1342</v>
      </c>
      <c r="B1287" t="s">
        <v>273</v>
      </c>
      <c r="C1287">
        <v>0</v>
      </c>
      <c r="D1287">
        <v>0</v>
      </c>
      <c r="E1287">
        <v>2945.28</v>
      </c>
      <c r="F1287">
        <v>0</v>
      </c>
      <c r="G1287">
        <v>2945.28</v>
      </c>
      <c r="H1287">
        <v>2945.28</v>
      </c>
      <c r="I1287">
        <v>2016</v>
      </c>
      <c r="K1287" t="s">
        <v>14</v>
      </c>
    </row>
    <row r="1288" spans="1:11" x14ac:dyDescent="0.2">
      <c r="A1288" t="s">
        <v>1031</v>
      </c>
      <c r="B1288" t="s">
        <v>947</v>
      </c>
      <c r="C1288">
        <v>0</v>
      </c>
      <c r="D1288">
        <v>0</v>
      </c>
      <c r="E1288">
        <v>9540.9699999999993</v>
      </c>
      <c r="F1288">
        <v>0</v>
      </c>
      <c r="G1288">
        <v>9540.9699999999993</v>
      </c>
      <c r="H1288">
        <v>9540.9699999999993</v>
      </c>
      <c r="I1288">
        <v>2016</v>
      </c>
      <c r="K1288" t="s">
        <v>14</v>
      </c>
    </row>
    <row r="1289" spans="1:11" x14ac:dyDescent="0.2">
      <c r="A1289" t="s">
        <v>1415</v>
      </c>
      <c r="B1289" t="s">
        <v>947</v>
      </c>
      <c r="C1289">
        <v>0</v>
      </c>
      <c r="D1289">
        <v>0</v>
      </c>
      <c r="E1289">
        <v>2205.02</v>
      </c>
      <c r="F1289">
        <v>0</v>
      </c>
      <c r="G1289">
        <v>2205.02</v>
      </c>
      <c r="H1289">
        <v>2205.02</v>
      </c>
      <c r="I1289">
        <v>2016</v>
      </c>
      <c r="K1289" t="s">
        <v>14</v>
      </c>
    </row>
    <row r="1290" spans="1:11" x14ac:dyDescent="0.2">
      <c r="A1290" t="s">
        <v>1852</v>
      </c>
      <c r="B1290" t="s">
        <v>273</v>
      </c>
      <c r="C1290">
        <v>0</v>
      </c>
      <c r="D1290">
        <v>0</v>
      </c>
      <c r="E1290">
        <v>38.4</v>
      </c>
      <c r="F1290">
        <v>4.55</v>
      </c>
      <c r="G1290">
        <v>38.4</v>
      </c>
      <c r="H1290">
        <v>42.95</v>
      </c>
      <c r="I1290">
        <v>2016</v>
      </c>
      <c r="K1290" t="s">
        <v>14</v>
      </c>
    </row>
    <row r="1291" spans="1:11" x14ac:dyDescent="0.2">
      <c r="A1291" t="s">
        <v>975</v>
      </c>
      <c r="B1291" t="s">
        <v>273</v>
      </c>
      <c r="C1291">
        <v>0</v>
      </c>
      <c r="D1291">
        <v>0</v>
      </c>
      <c r="E1291">
        <v>11820</v>
      </c>
      <c r="F1291">
        <v>0</v>
      </c>
      <c r="G1291">
        <v>11820</v>
      </c>
      <c r="H1291">
        <v>11820</v>
      </c>
      <c r="I1291">
        <v>2016</v>
      </c>
      <c r="K1291" t="s">
        <v>14</v>
      </c>
    </row>
    <row r="1292" spans="1:11" x14ac:dyDescent="0.2">
      <c r="A1292" t="s">
        <v>927</v>
      </c>
      <c r="B1292" t="s">
        <v>273</v>
      </c>
      <c r="C1292">
        <v>0</v>
      </c>
      <c r="D1292">
        <v>0</v>
      </c>
      <c r="E1292">
        <v>14418</v>
      </c>
      <c r="F1292">
        <v>0</v>
      </c>
      <c r="G1292">
        <v>14418</v>
      </c>
      <c r="H1292">
        <v>14418</v>
      </c>
      <c r="I1292">
        <v>2016</v>
      </c>
      <c r="K1292" t="s">
        <v>14</v>
      </c>
    </row>
    <row r="1293" spans="1:11" x14ac:dyDescent="0.2">
      <c r="A1293" t="s">
        <v>333</v>
      </c>
      <c r="B1293" t="s">
        <v>334</v>
      </c>
      <c r="C1293">
        <v>67836.78</v>
      </c>
      <c r="D1293">
        <v>0</v>
      </c>
      <c r="E1293">
        <v>14649.27</v>
      </c>
      <c r="F1293">
        <v>11619.53</v>
      </c>
      <c r="G1293">
        <v>82486.05</v>
      </c>
      <c r="H1293">
        <v>94105.58</v>
      </c>
      <c r="I1293">
        <v>2016</v>
      </c>
      <c r="K1293" t="s">
        <v>14</v>
      </c>
    </row>
    <row r="1294" spans="1:11" x14ac:dyDescent="0.2">
      <c r="A1294" t="s">
        <v>416</v>
      </c>
      <c r="B1294" t="s">
        <v>332</v>
      </c>
      <c r="C1294">
        <v>49788.73</v>
      </c>
      <c r="D1294">
        <v>0</v>
      </c>
      <c r="E1294">
        <v>9651.8700000000008</v>
      </c>
      <c r="F1294">
        <v>21934.04</v>
      </c>
      <c r="G1294">
        <v>59440.6</v>
      </c>
      <c r="H1294">
        <v>81374.64</v>
      </c>
      <c r="I1294">
        <v>2016</v>
      </c>
      <c r="K1294" t="s">
        <v>14</v>
      </c>
    </row>
    <row r="1295" spans="1:11" x14ac:dyDescent="0.2">
      <c r="A1295" t="s">
        <v>206</v>
      </c>
      <c r="B1295" t="s">
        <v>30</v>
      </c>
      <c r="C1295">
        <v>85475</v>
      </c>
      <c r="D1295">
        <v>0</v>
      </c>
      <c r="E1295">
        <v>12533.97</v>
      </c>
      <c r="F1295">
        <v>24220.67</v>
      </c>
      <c r="G1295">
        <v>98008.97</v>
      </c>
      <c r="H1295">
        <v>122229.64</v>
      </c>
      <c r="I1295">
        <v>2016</v>
      </c>
      <c r="K1295" t="s">
        <v>14</v>
      </c>
    </row>
    <row r="1296" spans="1:11" x14ac:dyDescent="0.2">
      <c r="A1296" t="s">
        <v>1628</v>
      </c>
      <c r="B1296" t="s">
        <v>947</v>
      </c>
      <c r="C1296">
        <v>0</v>
      </c>
      <c r="D1296">
        <v>0</v>
      </c>
      <c r="E1296">
        <v>945.38</v>
      </c>
      <c r="F1296">
        <v>0</v>
      </c>
      <c r="G1296">
        <v>945.38</v>
      </c>
      <c r="H1296">
        <v>945.38</v>
      </c>
      <c r="I1296">
        <v>2016</v>
      </c>
      <c r="K1296" t="s">
        <v>14</v>
      </c>
    </row>
    <row r="1297" spans="1:11" x14ac:dyDescent="0.2">
      <c r="A1297" t="s">
        <v>183</v>
      </c>
      <c r="B1297" t="s">
        <v>184</v>
      </c>
      <c r="C1297">
        <v>33865.51</v>
      </c>
      <c r="D1297">
        <v>811.52</v>
      </c>
      <c r="E1297">
        <v>49651.57</v>
      </c>
      <c r="F1297">
        <v>43663.28</v>
      </c>
      <c r="G1297">
        <v>84328.6</v>
      </c>
      <c r="H1297">
        <v>127991.88</v>
      </c>
      <c r="I1297">
        <v>2016</v>
      </c>
      <c r="K1297" t="s">
        <v>14</v>
      </c>
    </row>
    <row r="1298" spans="1:11" x14ac:dyDescent="0.2">
      <c r="A1298" t="s">
        <v>1349</v>
      </c>
      <c r="B1298" t="s">
        <v>947</v>
      </c>
      <c r="C1298">
        <v>0</v>
      </c>
      <c r="D1298">
        <v>0</v>
      </c>
      <c r="E1298">
        <v>2850.45</v>
      </c>
      <c r="F1298">
        <v>0</v>
      </c>
      <c r="G1298">
        <v>2850.45</v>
      </c>
      <c r="H1298">
        <v>2850.45</v>
      </c>
      <c r="I1298">
        <v>2016</v>
      </c>
      <c r="K1298" t="s">
        <v>14</v>
      </c>
    </row>
    <row r="1299" spans="1:11" x14ac:dyDescent="0.2">
      <c r="A1299" t="s">
        <v>1065</v>
      </c>
      <c r="B1299" t="s">
        <v>947</v>
      </c>
      <c r="C1299">
        <v>0</v>
      </c>
      <c r="D1299">
        <v>0</v>
      </c>
      <c r="E1299">
        <v>8363.1299999999992</v>
      </c>
      <c r="F1299">
        <v>0</v>
      </c>
      <c r="G1299">
        <v>8363.1299999999992</v>
      </c>
      <c r="H1299">
        <v>8363.1299999999992</v>
      </c>
      <c r="I1299">
        <v>2016</v>
      </c>
      <c r="K1299" t="s">
        <v>14</v>
      </c>
    </row>
    <row r="1300" spans="1:11" x14ac:dyDescent="0.2">
      <c r="A1300" t="s">
        <v>553</v>
      </c>
      <c r="B1300" t="s">
        <v>273</v>
      </c>
      <c r="C1300">
        <v>0</v>
      </c>
      <c r="D1300">
        <v>0</v>
      </c>
      <c r="E1300">
        <v>46163.32</v>
      </c>
      <c r="F1300">
        <v>10221.86</v>
      </c>
      <c r="G1300">
        <v>46163.32</v>
      </c>
      <c r="H1300">
        <v>56385.18</v>
      </c>
      <c r="I1300">
        <v>2016</v>
      </c>
      <c r="K1300" t="s">
        <v>14</v>
      </c>
    </row>
    <row r="1301" spans="1:11" x14ac:dyDescent="0.2">
      <c r="A1301" t="s">
        <v>985</v>
      </c>
      <c r="B1301" t="s">
        <v>273</v>
      </c>
      <c r="C1301">
        <v>0</v>
      </c>
      <c r="D1301">
        <v>0</v>
      </c>
      <c r="E1301">
        <v>11373</v>
      </c>
      <c r="F1301">
        <v>0</v>
      </c>
      <c r="G1301">
        <v>11373</v>
      </c>
      <c r="H1301">
        <v>11373</v>
      </c>
      <c r="I1301">
        <v>2016</v>
      </c>
      <c r="K1301" t="s">
        <v>14</v>
      </c>
    </row>
    <row r="1302" spans="1:11" x14ac:dyDescent="0.2">
      <c r="A1302" t="s">
        <v>1598</v>
      </c>
      <c r="B1302" t="s">
        <v>947</v>
      </c>
      <c r="C1302">
        <v>0</v>
      </c>
      <c r="D1302">
        <v>0</v>
      </c>
      <c r="E1302">
        <v>1123.1300000000001</v>
      </c>
      <c r="F1302">
        <v>0</v>
      </c>
      <c r="G1302">
        <v>1123.1300000000001</v>
      </c>
      <c r="H1302">
        <v>1123.1300000000001</v>
      </c>
      <c r="I1302">
        <v>2016</v>
      </c>
      <c r="K1302" t="s">
        <v>14</v>
      </c>
    </row>
    <row r="1303" spans="1:11" x14ac:dyDescent="0.2">
      <c r="A1303" t="s">
        <v>128</v>
      </c>
      <c r="B1303" t="s">
        <v>30</v>
      </c>
      <c r="C1303">
        <v>99075</v>
      </c>
      <c r="D1303">
        <v>0</v>
      </c>
      <c r="E1303">
        <v>25328.080000000002</v>
      </c>
      <c r="F1303">
        <v>15692.49</v>
      </c>
      <c r="G1303">
        <v>124403.08</v>
      </c>
      <c r="H1303">
        <v>140095.57</v>
      </c>
      <c r="I1303">
        <v>2016</v>
      </c>
      <c r="K1303" t="s">
        <v>14</v>
      </c>
    </row>
    <row r="1304" spans="1:11" x14ac:dyDescent="0.2">
      <c r="A1304" t="s">
        <v>1717</v>
      </c>
      <c r="B1304" t="s">
        <v>947</v>
      </c>
      <c r="C1304">
        <v>0</v>
      </c>
      <c r="D1304">
        <v>0</v>
      </c>
      <c r="E1304">
        <v>462.19</v>
      </c>
      <c r="F1304">
        <v>0</v>
      </c>
      <c r="G1304">
        <v>462.19</v>
      </c>
      <c r="H1304">
        <v>462.19</v>
      </c>
      <c r="I1304">
        <v>2016</v>
      </c>
      <c r="K1304" t="s">
        <v>14</v>
      </c>
    </row>
    <row r="1305" spans="1:11" x14ac:dyDescent="0.2">
      <c r="A1305" t="s">
        <v>888</v>
      </c>
      <c r="B1305" t="s">
        <v>322</v>
      </c>
      <c r="C1305">
        <v>15028.48</v>
      </c>
      <c r="D1305">
        <v>0</v>
      </c>
      <c r="E1305">
        <v>95.52</v>
      </c>
      <c r="F1305">
        <v>1897.06</v>
      </c>
      <c r="G1305">
        <v>15124</v>
      </c>
      <c r="H1305">
        <v>17021.060000000001</v>
      </c>
      <c r="I1305">
        <v>2016</v>
      </c>
      <c r="K1305" t="s">
        <v>14</v>
      </c>
    </row>
    <row r="1306" spans="1:11" x14ac:dyDescent="0.2">
      <c r="A1306" t="s">
        <v>1778</v>
      </c>
      <c r="B1306" t="s">
        <v>947</v>
      </c>
      <c r="C1306">
        <v>0</v>
      </c>
      <c r="D1306">
        <v>0</v>
      </c>
      <c r="E1306">
        <v>255</v>
      </c>
      <c r="F1306">
        <v>0</v>
      </c>
      <c r="G1306">
        <v>255</v>
      </c>
      <c r="H1306">
        <v>255</v>
      </c>
      <c r="I1306">
        <v>2016</v>
      </c>
      <c r="K1306" t="s">
        <v>14</v>
      </c>
    </row>
    <row r="1307" spans="1:11" x14ac:dyDescent="0.2">
      <c r="A1307" t="s">
        <v>100</v>
      </c>
      <c r="B1307" t="s">
        <v>30</v>
      </c>
      <c r="C1307">
        <v>73569.399999999994</v>
      </c>
      <c r="D1307">
        <v>0</v>
      </c>
      <c r="E1307">
        <v>34407.629999999997</v>
      </c>
      <c r="F1307">
        <v>43957.440000000002</v>
      </c>
      <c r="G1307">
        <v>107977.03</v>
      </c>
      <c r="H1307">
        <v>151934.47</v>
      </c>
      <c r="I1307">
        <v>2016</v>
      </c>
      <c r="K1307" t="s">
        <v>14</v>
      </c>
    </row>
    <row r="1308" spans="1:11" x14ac:dyDescent="0.2">
      <c r="A1308" t="s">
        <v>1660</v>
      </c>
      <c r="B1308" t="s">
        <v>947</v>
      </c>
      <c r="C1308">
        <v>0</v>
      </c>
      <c r="D1308">
        <v>0</v>
      </c>
      <c r="E1308">
        <v>792.44</v>
      </c>
      <c r="F1308">
        <v>0</v>
      </c>
      <c r="G1308">
        <v>792.44</v>
      </c>
      <c r="H1308">
        <v>792.44</v>
      </c>
      <c r="I1308">
        <v>2016</v>
      </c>
      <c r="K1308" t="s">
        <v>14</v>
      </c>
    </row>
    <row r="1309" spans="1:11" x14ac:dyDescent="0.2">
      <c r="A1309" t="s">
        <v>709</v>
      </c>
      <c r="B1309" t="s">
        <v>273</v>
      </c>
      <c r="C1309">
        <v>0</v>
      </c>
      <c r="D1309">
        <v>0</v>
      </c>
      <c r="E1309">
        <v>32079.4</v>
      </c>
      <c r="F1309">
        <v>0</v>
      </c>
      <c r="G1309">
        <v>32079.4</v>
      </c>
      <c r="H1309">
        <v>32079.4</v>
      </c>
      <c r="I1309">
        <v>2016</v>
      </c>
      <c r="K1309" t="s">
        <v>14</v>
      </c>
    </row>
    <row r="1310" spans="1:11" x14ac:dyDescent="0.2">
      <c r="A1310" t="s">
        <v>1103</v>
      </c>
      <c r="B1310" t="s">
        <v>273</v>
      </c>
      <c r="C1310">
        <v>0</v>
      </c>
      <c r="D1310">
        <v>0</v>
      </c>
      <c r="E1310">
        <v>7032</v>
      </c>
      <c r="F1310">
        <v>0</v>
      </c>
      <c r="G1310">
        <v>7032</v>
      </c>
      <c r="H1310">
        <v>7032</v>
      </c>
      <c r="I1310">
        <v>2016</v>
      </c>
      <c r="K1310" t="s">
        <v>14</v>
      </c>
    </row>
    <row r="1311" spans="1:11" x14ac:dyDescent="0.2">
      <c r="A1311" t="s">
        <v>377</v>
      </c>
      <c r="B1311" t="s">
        <v>358</v>
      </c>
      <c r="C1311">
        <v>40459.85</v>
      </c>
      <c r="D1311">
        <v>184.75</v>
      </c>
      <c r="E1311">
        <v>6134.63</v>
      </c>
      <c r="F1311">
        <v>40418.300000000003</v>
      </c>
      <c r="G1311">
        <v>46779.23</v>
      </c>
      <c r="H1311">
        <v>87197.53</v>
      </c>
      <c r="I1311">
        <v>2016</v>
      </c>
      <c r="K1311" t="s">
        <v>14</v>
      </c>
    </row>
    <row r="1312" spans="1:11" x14ac:dyDescent="0.2">
      <c r="A1312" t="s">
        <v>536</v>
      </c>
      <c r="B1312" t="s">
        <v>404</v>
      </c>
      <c r="C1312">
        <v>28348.43</v>
      </c>
      <c r="D1312">
        <v>0</v>
      </c>
      <c r="E1312">
        <v>4922.92</v>
      </c>
      <c r="F1312">
        <v>25690.67</v>
      </c>
      <c r="G1312">
        <v>33271.339999999997</v>
      </c>
      <c r="H1312">
        <v>58962.01</v>
      </c>
      <c r="I1312">
        <v>2016</v>
      </c>
      <c r="K1312" t="s">
        <v>14</v>
      </c>
    </row>
    <row r="1313" spans="1:11" x14ac:dyDescent="0.2">
      <c r="A1313" t="s">
        <v>37</v>
      </c>
      <c r="B1313" t="s">
        <v>30</v>
      </c>
      <c r="C1313">
        <v>94062.8</v>
      </c>
      <c r="D1313">
        <v>0</v>
      </c>
      <c r="E1313">
        <v>50700.05</v>
      </c>
      <c r="F1313">
        <v>37132.400000000001</v>
      </c>
      <c r="G1313">
        <v>144762.85</v>
      </c>
      <c r="H1313">
        <v>181895.25</v>
      </c>
      <c r="I1313">
        <v>2016</v>
      </c>
      <c r="K1313" t="s">
        <v>14</v>
      </c>
    </row>
    <row r="1314" spans="1:11" x14ac:dyDescent="0.2">
      <c r="A1314" t="s">
        <v>652</v>
      </c>
      <c r="B1314" t="s">
        <v>273</v>
      </c>
      <c r="C1314">
        <v>0</v>
      </c>
      <c r="D1314">
        <v>0</v>
      </c>
      <c r="E1314">
        <v>39004.75</v>
      </c>
      <c r="F1314">
        <v>0</v>
      </c>
      <c r="G1314">
        <v>39004.75</v>
      </c>
      <c r="H1314">
        <v>39004.75</v>
      </c>
      <c r="I1314">
        <v>2016</v>
      </c>
      <c r="K1314" t="s">
        <v>14</v>
      </c>
    </row>
    <row r="1315" spans="1:11" x14ac:dyDescent="0.2">
      <c r="A1315" t="s">
        <v>1069</v>
      </c>
      <c r="B1315" t="s">
        <v>273</v>
      </c>
      <c r="C1315">
        <v>0</v>
      </c>
      <c r="D1315">
        <v>0</v>
      </c>
      <c r="E1315">
        <v>8171.29</v>
      </c>
      <c r="F1315">
        <v>0</v>
      </c>
      <c r="G1315">
        <v>8171.29</v>
      </c>
      <c r="H1315">
        <v>8171.29</v>
      </c>
      <c r="I1315">
        <v>2016</v>
      </c>
      <c r="K1315" t="s">
        <v>14</v>
      </c>
    </row>
    <row r="1316" spans="1:11" x14ac:dyDescent="0.2">
      <c r="A1316" t="s">
        <v>899</v>
      </c>
      <c r="B1316" t="s">
        <v>273</v>
      </c>
      <c r="C1316">
        <v>0</v>
      </c>
      <c r="D1316">
        <v>0</v>
      </c>
      <c r="E1316">
        <v>16211.24</v>
      </c>
      <c r="F1316">
        <v>0</v>
      </c>
      <c r="G1316">
        <v>16211.24</v>
      </c>
      <c r="H1316">
        <v>16211.24</v>
      </c>
      <c r="I1316">
        <v>2016</v>
      </c>
      <c r="K1316" t="s">
        <v>14</v>
      </c>
    </row>
    <row r="1317" spans="1:11" x14ac:dyDescent="0.2">
      <c r="A1317" t="s">
        <v>1475</v>
      </c>
      <c r="B1317" t="s">
        <v>947</v>
      </c>
      <c r="C1317">
        <v>0</v>
      </c>
      <c r="D1317">
        <v>0</v>
      </c>
      <c r="E1317">
        <v>1779.2</v>
      </c>
      <c r="F1317">
        <v>0</v>
      </c>
      <c r="G1317">
        <v>1779.2</v>
      </c>
      <c r="H1317">
        <v>1779.2</v>
      </c>
      <c r="I1317">
        <v>2016</v>
      </c>
      <c r="K1317" t="s">
        <v>14</v>
      </c>
    </row>
    <row r="1318" spans="1:11" x14ac:dyDescent="0.2">
      <c r="A1318" t="s">
        <v>999</v>
      </c>
      <c r="B1318" t="s">
        <v>273</v>
      </c>
      <c r="C1318">
        <v>0</v>
      </c>
      <c r="D1318">
        <v>0</v>
      </c>
      <c r="E1318">
        <v>10705.31</v>
      </c>
      <c r="F1318">
        <v>0</v>
      </c>
      <c r="G1318">
        <v>10705.31</v>
      </c>
      <c r="H1318">
        <v>10705.31</v>
      </c>
      <c r="I1318">
        <v>2016</v>
      </c>
      <c r="K1318" t="s">
        <v>14</v>
      </c>
    </row>
    <row r="1319" spans="1:11" x14ac:dyDescent="0.2">
      <c r="A1319" t="s">
        <v>1111</v>
      </c>
      <c r="B1319" t="s">
        <v>273</v>
      </c>
      <c r="C1319">
        <v>0</v>
      </c>
      <c r="D1319">
        <v>0</v>
      </c>
      <c r="E1319">
        <v>6716</v>
      </c>
      <c r="F1319">
        <v>0</v>
      </c>
      <c r="G1319">
        <v>6716</v>
      </c>
      <c r="H1319">
        <v>6716</v>
      </c>
      <c r="I1319">
        <v>2016</v>
      </c>
      <c r="K1319" t="s">
        <v>14</v>
      </c>
    </row>
    <row r="1320" spans="1:11" x14ac:dyDescent="0.2">
      <c r="A1320" t="s">
        <v>226</v>
      </c>
      <c r="B1320" t="s">
        <v>30</v>
      </c>
      <c r="C1320">
        <v>75916</v>
      </c>
      <c r="D1320">
        <v>0</v>
      </c>
      <c r="E1320">
        <v>7983.65</v>
      </c>
      <c r="F1320">
        <v>34845.370000000003</v>
      </c>
      <c r="G1320">
        <v>83899.65</v>
      </c>
      <c r="H1320">
        <v>118745.02</v>
      </c>
      <c r="I1320">
        <v>2016</v>
      </c>
      <c r="K1320" t="s">
        <v>14</v>
      </c>
    </row>
    <row r="1321" spans="1:11" x14ac:dyDescent="0.2">
      <c r="A1321" t="s">
        <v>1502</v>
      </c>
      <c r="B1321" t="s">
        <v>1334</v>
      </c>
      <c r="C1321">
        <v>0</v>
      </c>
      <c r="D1321">
        <v>124.71</v>
      </c>
      <c r="E1321">
        <v>1541.06</v>
      </c>
      <c r="F1321">
        <v>0</v>
      </c>
      <c r="G1321">
        <v>1665.77</v>
      </c>
      <c r="H1321">
        <v>1665.77</v>
      </c>
      <c r="I1321">
        <v>2016</v>
      </c>
      <c r="K1321" t="s">
        <v>14</v>
      </c>
    </row>
    <row r="1322" spans="1:11" x14ac:dyDescent="0.2">
      <c r="A1322" t="s">
        <v>257</v>
      </c>
      <c r="B1322" t="s">
        <v>258</v>
      </c>
      <c r="C1322">
        <v>60280.41</v>
      </c>
      <c r="D1322">
        <v>4023.08</v>
      </c>
      <c r="E1322">
        <v>5310.05</v>
      </c>
      <c r="F1322">
        <v>41199.769999999997</v>
      </c>
      <c r="G1322">
        <v>69613.539999999994</v>
      </c>
      <c r="H1322">
        <v>110813.31</v>
      </c>
      <c r="I1322">
        <v>2016</v>
      </c>
      <c r="K1322" t="s">
        <v>14</v>
      </c>
    </row>
    <row r="1323" spans="1:11" x14ac:dyDescent="0.2">
      <c r="A1323" t="s">
        <v>943</v>
      </c>
      <c r="B1323" t="s">
        <v>273</v>
      </c>
      <c r="C1323">
        <v>0</v>
      </c>
      <c r="D1323">
        <v>0</v>
      </c>
      <c r="E1323">
        <v>13552</v>
      </c>
      <c r="F1323">
        <v>0</v>
      </c>
      <c r="G1323">
        <v>13552</v>
      </c>
      <c r="H1323">
        <v>13552</v>
      </c>
      <c r="I1323">
        <v>2016</v>
      </c>
      <c r="K1323" t="s">
        <v>14</v>
      </c>
    </row>
    <row r="1324" spans="1:11" x14ac:dyDescent="0.2">
      <c r="A1324" t="s">
        <v>1482</v>
      </c>
      <c r="B1324" t="s">
        <v>947</v>
      </c>
      <c r="C1324">
        <v>0</v>
      </c>
      <c r="D1324">
        <v>0</v>
      </c>
      <c r="E1324">
        <v>1753.13</v>
      </c>
      <c r="F1324">
        <v>0</v>
      </c>
      <c r="G1324">
        <v>1753.13</v>
      </c>
      <c r="H1324">
        <v>1753.13</v>
      </c>
      <c r="I1324">
        <v>2016</v>
      </c>
      <c r="K1324" t="s">
        <v>14</v>
      </c>
    </row>
    <row r="1325" spans="1:11" x14ac:dyDescent="0.2">
      <c r="A1325" t="s">
        <v>781</v>
      </c>
      <c r="B1325" t="s">
        <v>273</v>
      </c>
      <c r="C1325">
        <v>0</v>
      </c>
      <c r="D1325">
        <v>0</v>
      </c>
      <c r="E1325">
        <v>22208.31</v>
      </c>
      <c r="F1325">
        <v>3220.18</v>
      </c>
      <c r="G1325">
        <v>22208.31</v>
      </c>
      <c r="H1325">
        <v>25428.49</v>
      </c>
      <c r="I1325">
        <v>2016</v>
      </c>
      <c r="K1325" t="s">
        <v>14</v>
      </c>
    </row>
    <row r="1326" spans="1:11" x14ac:dyDescent="0.2">
      <c r="A1326" t="s">
        <v>1463</v>
      </c>
      <c r="B1326" t="s">
        <v>947</v>
      </c>
      <c r="C1326">
        <v>0</v>
      </c>
      <c r="D1326">
        <v>0</v>
      </c>
      <c r="E1326">
        <v>1856.2</v>
      </c>
      <c r="F1326">
        <v>0</v>
      </c>
      <c r="G1326">
        <v>1856.2</v>
      </c>
      <c r="H1326">
        <v>1856.2</v>
      </c>
      <c r="I1326">
        <v>2016</v>
      </c>
      <c r="K1326" t="s">
        <v>14</v>
      </c>
    </row>
    <row r="1327" spans="1:11" x14ac:dyDescent="0.2">
      <c r="A1327" t="s">
        <v>798</v>
      </c>
      <c r="B1327" t="s">
        <v>273</v>
      </c>
      <c r="C1327">
        <v>0</v>
      </c>
      <c r="D1327">
        <v>0</v>
      </c>
      <c r="E1327">
        <v>23808.799999999999</v>
      </c>
      <c r="F1327">
        <v>0</v>
      </c>
      <c r="G1327">
        <v>23808.799999999999</v>
      </c>
      <c r="H1327">
        <v>23808.799999999999</v>
      </c>
      <c r="I1327">
        <v>2016</v>
      </c>
      <c r="K1327" t="s">
        <v>14</v>
      </c>
    </row>
    <row r="1328" spans="1:11" x14ac:dyDescent="0.2">
      <c r="A1328" t="s">
        <v>21</v>
      </c>
      <c r="B1328" t="s">
        <v>22</v>
      </c>
      <c r="C1328">
        <v>138702.96</v>
      </c>
      <c r="D1328">
        <v>0</v>
      </c>
      <c r="E1328">
        <v>4912.8599999999997</v>
      </c>
      <c r="F1328">
        <v>50049.02</v>
      </c>
      <c r="G1328">
        <v>143615.82</v>
      </c>
      <c r="H1328">
        <v>193664.84</v>
      </c>
      <c r="I1328">
        <v>2016</v>
      </c>
      <c r="K1328" t="s">
        <v>14</v>
      </c>
    </row>
    <row r="1329" spans="1:11" x14ac:dyDescent="0.2">
      <c r="A1329" t="s">
        <v>1014</v>
      </c>
      <c r="B1329" t="s">
        <v>273</v>
      </c>
      <c r="C1329">
        <v>0</v>
      </c>
      <c r="D1329">
        <v>0</v>
      </c>
      <c r="E1329">
        <v>10275.5</v>
      </c>
      <c r="F1329">
        <v>0</v>
      </c>
      <c r="G1329">
        <v>10275.5</v>
      </c>
      <c r="H1329">
        <v>10275.5</v>
      </c>
      <c r="I1329">
        <v>2016</v>
      </c>
      <c r="K1329" t="s">
        <v>14</v>
      </c>
    </row>
    <row r="1330" spans="1:11" x14ac:dyDescent="0.2">
      <c r="A1330" t="s">
        <v>765</v>
      </c>
      <c r="B1330" t="s">
        <v>273</v>
      </c>
      <c r="C1330">
        <v>0</v>
      </c>
      <c r="D1330">
        <v>0</v>
      </c>
      <c r="E1330">
        <v>23751.23</v>
      </c>
      <c r="F1330">
        <v>2728.45</v>
      </c>
      <c r="G1330">
        <v>23751.23</v>
      </c>
      <c r="H1330">
        <v>26479.68</v>
      </c>
      <c r="I1330">
        <v>2016</v>
      </c>
      <c r="K1330" t="s">
        <v>14</v>
      </c>
    </row>
    <row r="1331" spans="1:11" x14ac:dyDescent="0.2">
      <c r="A1331" t="s">
        <v>692</v>
      </c>
      <c r="B1331" t="s">
        <v>273</v>
      </c>
      <c r="C1331">
        <v>0</v>
      </c>
      <c r="D1331">
        <v>0</v>
      </c>
      <c r="E1331">
        <v>29756.799999999999</v>
      </c>
      <c r="F1331">
        <v>3430.84</v>
      </c>
      <c r="G1331">
        <v>29756.799999999999</v>
      </c>
      <c r="H1331">
        <v>33187.64</v>
      </c>
      <c r="I1331">
        <v>2016</v>
      </c>
      <c r="K1331" t="s">
        <v>14</v>
      </c>
    </row>
    <row r="1332" spans="1:11" x14ac:dyDescent="0.2">
      <c r="A1332" t="s">
        <v>1209</v>
      </c>
      <c r="B1332" t="s">
        <v>273</v>
      </c>
      <c r="C1332">
        <v>0</v>
      </c>
      <c r="D1332">
        <v>0</v>
      </c>
      <c r="E1332">
        <v>4764</v>
      </c>
      <c r="F1332">
        <v>0</v>
      </c>
      <c r="G1332">
        <v>4764</v>
      </c>
      <c r="H1332">
        <v>4764</v>
      </c>
      <c r="I1332">
        <v>2016</v>
      </c>
      <c r="K1332" t="s">
        <v>14</v>
      </c>
    </row>
    <row r="1333" spans="1:11" x14ac:dyDescent="0.2">
      <c r="A1333" t="s">
        <v>991</v>
      </c>
      <c r="B1333" t="s">
        <v>947</v>
      </c>
      <c r="C1333">
        <v>0</v>
      </c>
      <c r="D1333">
        <v>0</v>
      </c>
      <c r="E1333">
        <v>11076.77</v>
      </c>
      <c r="F1333">
        <v>0</v>
      </c>
      <c r="G1333">
        <v>11076.77</v>
      </c>
      <c r="H1333">
        <v>11076.77</v>
      </c>
      <c r="I1333">
        <v>2016</v>
      </c>
      <c r="K1333" t="s">
        <v>14</v>
      </c>
    </row>
    <row r="1334" spans="1:11" x14ac:dyDescent="0.2">
      <c r="A1334" t="s">
        <v>747</v>
      </c>
      <c r="B1334" t="s">
        <v>748</v>
      </c>
      <c r="C1334">
        <v>14256.54</v>
      </c>
      <c r="D1334">
        <v>515.79999999999995</v>
      </c>
      <c r="E1334">
        <v>11449.23</v>
      </c>
      <c r="F1334">
        <v>1973.12</v>
      </c>
      <c r="G1334">
        <v>26221.57</v>
      </c>
      <c r="H1334">
        <v>28194.69</v>
      </c>
      <c r="I1334">
        <v>2016</v>
      </c>
      <c r="K1334" t="s">
        <v>14</v>
      </c>
    </row>
    <row r="1335" spans="1:11" x14ac:dyDescent="0.2">
      <c r="A1335" t="s">
        <v>745</v>
      </c>
      <c r="B1335" t="s">
        <v>273</v>
      </c>
      <c r="C1335">
        <v>0</v>
      </c>
      <c r="D1335">
        <v>0</v>
      </c>
      <c r="E1335">
        <v>25660</v>
      </c>
      <c r="F1335">
        <v>2960.92</v>
      </c>
      <c r="G1335">
        <v>25660</v>
      </c>
      <c r="H1335">
        <v>28620.92</v>
      </c>
      <c r="I1335">
        <v>2016</v>
      </c>
      <c r="K1335" t="s">
        <v>14</v>
      </c>
    </row>
    <row r="1336" spans="1:11" x14ac:dyDescent="0.2">
      <c r="A1336" t="s">
        <v>1441</v>
      </c>
      <c r="B1336" t="s">
        <v>947</v>
      </c>
      <c r="C1336">
        <v>0</v>
      </c>
      <c r="D1336">
        <v>0</v>
      </c>
      <c r="E1336">
        <v>2013.75</v>
      </c>
      <c r="F1336">
        <v>0</v>
      </c>
      <c r="G1336">
        <v>2013.75</v>
      </c>
      <c r="H1336">
        <v>2013.75</v>
      </c>
      <c r="I1336">
        <v>2016</v>
      </c>
      <c r="K1336" t="s">
        <v>14</v>
      </c>
    </row>
    <row r="1337" spans="1:11" x14ac:dyDescent="0.2">
      <c r="A1337" t="s">
        <v>1541</v>
      </c>
      <c r="B1337" t="s">
        <v>273</v>
      </c>
      <c r="C1337">
        <v>0</v>
      </c>
      <c r="D1337">
        <v>0</v>
      </c>
      <c r="E1337">
        <v>1387.5</v>
      </c>
      <c r="F1337">
        <v>46.27</v>
      </c>
      <c r="G1337">
        <v>1387.5</v>
      </c>
      <c r="H1337">
        <v>1433.77</v>
      </c>
      <c r="I1337">
        <v>2016</v>
      </c>
      <c r="K1337" t="s">
        <v>14</v>
      </c>
    </row>
    <row r="1338" spans="1:11" x14ac:dyDescent="0.2">
      <c r="A1338" t="s">
        <v>1125</v>
      </c>
      <c r="B1338" t="s">
        <v>674</v>
      </c>
      <c r="C1338">
        <v>0</v>
      </c>
      <c r="D1338">
        <v>0</v>
      </c>
      <c r="E1338">
        <v>6319.68</v>
      </c>
      <c r="F1338">
        <v>0</v>
      </c>
      <c r="G1338">
        <v>6319.68</v>
      </c>
      <c r="H1338">
        <v>6319.68</v>
      </c>
      <c r="I1338">
        <v>2016</v>
      </c>
      <c r="K1338" t="s">
        <v>14</v>
      </c>
    </row>
    <row r="1339" spans="1:11" x14ac:dyDescent="0.2">
      <c r="A1339" t="s">
        <v>118</v>
      </c>
      <c r="B1339" t="s">
        <v>119</v>
      </c>
      <c r="C1339">
        <v>92056.8</v>
      </c>
      <c r="D1339">
        <v>0</v>
      </c>
      <c r="E1339">
        <v>18521.7</v>
      </c>
      <c r="F1339">
        <v>36420.71</v>
      </c>
      <c r="G1339">
        <v>110578.5</v>
      </c>
      <c r="H1339">
        <v>146999.21</v>
      </c>
      <c r="I1339">
        <v>2016</v>
      </c>
      <c r="K1339" t="s">
        <v>14</v>
      </c>
    </row>
    <row r="1340" spans="1:11" x14ac:dyDescent="0.2">
      <c r="A1340" t="s">
        <v>737</v>
      </c>
      <c r="B1340" t="s">
        <v>273</v>
      </c>
      <c r="C1340">
        <v>0</v>
      </c>
      <c r="D1340">
        <v>0</v>
      </c>
      <c r="E1340">
        <v>29144</v>
      </c>
      <c r="F1340">
        <v>0</v>
      </c>
      <c r="G1340">
        <v>29144</v>
      </c>
      <c r="H1340">
        <v>29144</v>
      </c>
      <c r="I1340">
        <v>2016</v>
      </c>
      <c r="K1340" t="s">
        <v>14</v>
      </c>
    </row>
    <row r="1341" spans="1:11" x14ac:dyDescent="0.2">
      <c r="A1341" t="s">
        <v>160</v>
      </c>
      <c r="B1341" t="s">
        <v>30</v>
      </c>
      <c r="C1341">
        <v>84565.4</v>
      </c>
      <c r="D1341">
        <v>0</v>
      </c>
      <c r="E1341">
        <v>22321.24</v>
      </c>
      <c r="F1341">
        <v>25158.17</v>
      </c>
      <c r="G1341">
        <v>106886.64</v>
      </c>
      <c r="H1341">
        <v>132044.81</v>
      </c>
      <c r="I1341">
        <v>2016</v>
      </c>
      <c r="K1341" t="s">
        <v>14</v>
      </c>
    </row>
    <row r="1342" spans="1:11" x14ac:dyDescent="0.2">
      <c r="A1342" t="s">
        <v>380</v>
      </c>
      <c r="B1342" t="s">
        <v>381</v>
      </c>
      <c r="C1342">
        <v>59376.04</v>
      </c>
      <c r="D1342">
        <v>0</v>
      </c>
      <c r="E1342">
        <v>3941.85</v>
      </c>
      <c r="F1342">
        <v>23182.14</v>
      </c>
      <c r="G1342">
        <v>63317.89</v>
      </c>
      <c r="H1342">
        <v>86500.03</v>
      </c>
      <c r="I1342">
        <v>2016</v>
      </c>
      <c r="K1342" t="s">
        <v>14</v>
      </c>
    </row>
    <row r="1343" spans="1:11" x14ac:dyDescent="0.2">
      <c r="A1343" t="s">
        <v>844</v>
      </c>
      <c r="B1343" t="s">
        <v>273</v>
      </c>
      <c r="C1343">
        <v>0</v>
      </c>
      <c r="D1343">
        <v>0</v>
      </c>
      <c r="E1343">
        <v>20122.5</v>
      </c>
      <c r="F1343">
        <v>0</v>
      </c>
      <c r="G1343">
        <v>20122.5</v>
      </c>
      <c r="H1343">
        <v>20122.5</v>
      </c>
      <c r="I1343">
        <v>2016</v>
      </c>
      <c r="K1343" t="s">
        <v>14</v>
      </c>
    </row>
    <row r="1344" spans="1:11" x14ac:dyDescent="0.2">
      <c r="A1344" t="s">
        <v>260</v>
      </c>
      <c r="B1344" t="s">
        <v>30</v>
      </c>
      <c r="C1344">
        <v>74172.679999999993</v>
      </c>
      <c r="D1344">
        <v>0</v>
      </c>
      <c r="E1344">
        <v>4196.8500000000004</v>
      </c>
      <c r="F1344">
        <v>30455.97</v>
      </c>
      <c r="G1344">
        <v>78369.53</v>
      </c>
      <c r="H1344">
        <v>108825.5</v>
      </c>
      <c r="I1344">
        <v>2016</v>
      </c>
      <c r="K1344" t="s">
        <v>14</v>
      </c>
    </row>
    <row r="1345" spans="1:11" x14ac:dyDescent="0.2">
      <c r="A1345" t="s">
        <v>843</v>
      </c>
      <c r="B1345" t="s">
        <v>273</v>
      </c>
      <c r="C1345">
        <v>0</v>
      </c>
      <c r="D1345">
        <v>0</v>
      </c>
      <c r="E1345">
        <v>20281.599999999999</v>
      </c>
      <c r="F1345">
        <v>0</v>
      </c>
      <c r="G1345">
        <v>20281.599999999999</v>
      </c>
      <c r="H1345">
        <v>20281.599999999999</v>
      </c>
      <c r="I1345">
        <v>2016</v>
      </c>
      <c r="K1345" t="s">
        <v>14</v>
      </c>
    </row>
    <row r="1346" spans="1:11" x14ac:dyDescent="0.2">
      <c r="A1346" t="s">
        <v>1521</v>
      </c>
      <c r="B1346" t="s">
        <v>748</v>
      </c>
      <c r="C1346">
        <v>412.56</v>
      </c>
      <c r="D1346">
        <v>0</v>
      </c>
      <c r="E1346">
        <v>1146.53</v>
      </c>
      <c r="F1346">
        <v>0</v>
      </c>
      <c r="G1346">
        <v>1559.09</v>
      </c>
      <c r="H1346">
        <v>1559.09</v>
      </c>
      <c r="I1346">
        <v>2016</v>
      </c>
      <c r="K1346" t="s">
        <v>14</v>
      </c>
    </row>
    <row r="1347" spans="1:11" x14ac:dyDescent="0.2">
      <c r="A1347" t="s">
        <v>243</v>
      </c>
      <c r="B1347" t="s">
        <v>244</v>
      </c>
      <c r="C1347">
        <v>52843.839999999997</v>
      </c>
      <c r="D1347">
        <v>0</v>
      </c>
      <c r="E1347">
        <v>28726.71</v>
      </c>
      <c r="F1347">
        <v>33748.31</v>
      </c>
      <c r="G1347">
        <v>81570.55</v>
      </c>
      <c r="H1347">
        <v>115318.86</v>
      </c>
      <c r="I1347">
        <v>2016</v>
      </c>
      <c r="K1347" t="s">
        <v>14</v>
      </c>
    </row>
    <row r="1348" spans="1:11" x14ac:dyDescent="0.2">
      <c r="A1348" t="s">
        <v>1735</v>
      </c>
      <c r="B1348" t="s">
        <v>947</v>
      </c>
      <c r="C1348">
        <v>0</v>
      </c>
      <c r="D1348">
        <v>0</v>
      </c>
      <c r="E1348">
        <v>401.63</v>
      </c>
      <c r="F1348">
        <v>0</v>
      </c>
      <c r="G1348">
        <v>401.63</v>
      </c>
      <c r="H1348">
        <v>401.63</v>
      </c>
      <c r="I1348">
        <v>2016</v>
      </c>
      <c r="K1348" t="s">
        <v>14</v>
      </c>
    </row>
    <row r="1349" spans="1:11" x14ac:dyDescent="0.2">
      <c r="A1349" t="s">
        <v>485</v>
      </c>
      <c r="B1349" t="s">
        <v>486</v>
      </c>
      <c r="C1349">
        <v>28847.21</v>
      </c>
      <c r="D1349">
        <v>0</v>
      </c>
      <c r="E1349">
        <v>19514.04</v>
      </c>
      <c r="F1349">
        <v>19602.419999999998</v>
      </c>
      <c r="G1349">
        <v>48361.25</v>
      </c>
      <c r="H1349">
        <v>67963.67</v>
      </c>
      <c r="I1349">
        <v>2016</v>
      </c>
      <c r="K1349" t="s">
        <v>14</v>
      </c>
    </row>
    <row r="1350" spans="1:11" x14ac:dyDescent="0.2">
      <c r="A1350" t="s">
        <v>1676</v>
      </c>
      <c r="B1350" t="s">
        <v>1334</v>
      </c>
      <c r="C1350">
        <v>0</v>
      </c>
      <c r="D1350">
        <v>0</v>
      </c>
      <c r="E1350">
        <v>720</v>
      </c>
      <c r="F1350">
        <v>0</v>
      </c>
      <c r="G1350">
        <v>720</v>
      </c>
      <c r="H1350">
        <v>720</v>
      </c>
      <c r="I1350">
        <v>2016</v>
      </c>
      <c r="K1350" t="s">
        <v>14</v>
      </c>
    </row>
    <row r="1351" spans="1:11" x14ac:dyDescent="0.2">
      <c r="A1351" t="s">
        <v>320</v>
      </c>
      <c r="B1351" t="s">
        <v>30</v>
      </c>
      <c r="C1351">
        <v>67761.350000000006</v>
      </c>
      <c r="D1351">
        <v>0</v>
      </c>
      <c r="E1351">
        <v>10319.51</v>
      </c>
      <c r="F1351">
        <v>19752.37</v>
      </c>
      <c r="G1351">
        <v>78080.86</v>
      </c>
      <c r="H1351">
        <v>97833.23</v>
      </c>
      <c r="I1351">
        <v>2016</v>
      </c>
      <c r="K1351" t="s">
        <v>14</v>
      </c>
    </row>
    <row r="1352" spans="1:11" x14ac:dyDescent="0.2">
      <c r="A1352" t="s">
        <v>848</v>
      </c>
      <c r="B1352" t="s">
        <v>273</v>
      </c>
      <c r="C1352">
        <v>15116.25</v>
      </c>
      <c r="D1352">
        <v>0</v>
      </c>
      <c r="E1352">
        <v>4268.05</v>
      </c>
      <c r="F1352">
        <v>403.75</v>
      </c>
      <c r="G1352">
        <v>19384.3</v>
      </c>
      <c r="H1352">
        <v>19788.05</v>
      </c>
      <c r="I1352">
        <v>2016</v>
      </c>
      <c r="K1352" t="s">
        <v>14</v>
      </c>
    </row>
    <row r="1353" spans="1:11" x14ac:dyDescent="0.2">
      <c r="A1353" t="s">
        <v>1791</v>
      </c>
      <c r="B1353" t="s">
        <v>947</v>
      </c>
      <c r="C1353">
        <v>0</v>
      </c>
      <c r="D1353">
        <v>0</v>
      </c>
      <c r="E1353">
        <v>229.5</v>
      </c>
      <c r="F1353">
        <v>0</v>
      </c>
      <c r="G1353">
        <v>229.5</v>
      </c>
      <c r="H1353">
        <v>229.5</v>
      </c>
      <c r="I1353">
        <v>2016</v>
      </c>
      <c r="K1353" t="s">
        <v>14</v>
      </c>
    </row>
    <row r="1354" spans="1:11" x14ac:dyDescent="0.2">
      <c r="A1354" t="s">
        <v>1206</v>
      </c>
      <c r="B1354" t="s">
        <v>947</v>
      </c>
      <c r="C1354">
        <v>0</v>
      </c>
      <c r="D1354">
        <v>0</v>
      </c>
      <c r="E1354">
        <v>4819.8900000000003</v>
      </c>
      <c r="F1354">
        <v>0</v>
      </c>
      <c r="G1354">
        <v>4819.8900000000003</v>
      </c>
      <c r="H1354">
        <v>4819.8900000000003</v>
      </c>
      <c r="I1354">
        <v>2016</v>
      </c>
      <c r="K1354" t="s">
        <v>14</v>
      </c>
    </row>
    <row r="1355" spans="1:11" x14ac:dyDescent="0.2">
      <c r="A1355" t="s">
        <v>212</v>
      </c>
      <c r="B1355" t="s">
        <v>30</v>
      </c>
      <c r="C1355">
        <v>74244</v>
      </c>
      <c r="D1355">
        <v>0</v>
      </c>
      <c r="E1355">
        <v>11470.4</v>
      </c>
      <c r="F1355">
        <v>35053.379999999997</v>
      </c>
      <c r="G1355">
        <v>85714.4</v>
      </c>
      <c r="H1355">
        <v>120767.78</v>
      </c>
      <c r="I1355">
        <v>2016</v>
      </c>
      <c r="K1355" t="s">
        <v>14</v>
      </c>
    </row>
    <row r="1356" spans="1:11" x14ac:dyDescent="0.2">
      <c r="A1356" t="s">
        <v>1013</v>
      </c>
      <c r="B1356" t="s">
        <v>273</v>
      </c>
      <c r="C1356">
        <v>0</v>
      </c>
      <c r="D1356">
        <v>0</v>
      </c>
      <c r="E1356">
        <v>10287.1</v>
      </c>
      <c r="F1356">
        <v>0</v>
      </c>
      <c r="G1356">
        <v>10287.1</v>
      </c>
      <c r="H1356">
        <v>10287.1</v>
      </c>
      <c r="I1356">
        <v>2016</v>
      </c>
      <c r="K1356" t="s">
        <v>14</v>
      </c>
    </row>
    <row r="1357" spans="1:11" x14ac:dyDescent="0.2">
      <c r="A1357" t="s">
        <v>1229</v>
      </c>
      <c r="B1357" t="s">
        <v>947</v>
      </c>
      <c r="C1357">
        <v>0</v>
      </c>
      <c r="D1357">
        <v>0</v>
      </c>
      <c r="E1357">
        <v>4513.5</v>
      </c>
      <c r="F1357">
        <v>0</v>
      </c>
      <c r="G1357">
        <v>4513.5</v>
      </c>
      <c r="H1357">
        <v>4513.5</v>
      </c>
      <c r="I1357">
        <v>2016</v>
      </c>
      <c r="K1357" t="s">
        <v>14</v>
      </c>
    </row>
    <row r="1358" spans="1:11" x14ac:dyDescent="0.2">
      <c r="A1358" t="s">
        <v>1153</v>
      </c>
      <c r="B1358" t="s">
        <v>947</v>
      </c>
      <c r="C1358">
        <v>0</v>
      </c>
      <c r="D1358">
        <v>0</v>
      </c>
      <c r="E1358">
        <v>5504.63</v>
      </c>
      <c r="F1358">
        <v>0</v>
      </c>
      <c r="G1358">
        <v>5504.63</v>
      </c>
      <c r="H1358">
        <v>5504.63</v>
      </c>
      <c r="I1358">
        <v>2016</v>
      </c>
      <c r="K1358" t="s">
        <v>14</v>
      </c>
    </row>
    <row r="1359" spans="1:11" x14ac:dyDescent="0.2">
      <c r="A1359" t="s">
        <v>140</v>
      </c>
      <c r="B1359" t="s">
        <v>30</v>
      </c>
      <c r="C1359">
        <v>101580.05</v>
      </c>
      <c r="D1359">
        <v>0</v>
      </c>
      <c r="E1359">
        <v>11649.02</v>
      </c>
      <c r="F1359">
        <v>23772.35</v>
      </c>
      <c r="G1359">
        <v>113229.07</v>
      </c>
      <c r="H1359">
        <v>137001.42000000001</v>
      </c>
      <c r="I1359">
        <v>2016</v>
      </c>
      <c r="K1359" t="s">
        <v>14</v>
      </c>
    </row>
    <row r="1360" spans="1:11" x14ac:dyDescent="0.2">
      <c r="A1360" t="s">
        <v>511</v>
      </c>
      <c r="B1360" t="s">
        <v>512</v>
      </c>
      <c r="C1360">
        <v>45443.839999999997</v>
      </c>
      <c r="D1360">
        <v>506.8</v>
      </c>
      <c r="E1360">
        <v>5688.56</v>
      </c>
      <c r="F1360">
        <v>11100.6</v>
      </c>
      <c r="G1360">
        <v>51639.199999999997</v>
      </c>
      <c r="H1360">
        <v>62739.8</v>
      </c>
      <c r="I1360">
        <v>2016</v>
      </c>
      <c r="K1360" t="s">
        <v>14</v>
      </c>
    </row>
    <row r="1361" spans="1:11" x14ac:dyDescent="0.2">
      <c r="A1361" t="s">
        <v>1037</v>
      </c>
      <c r="B1361" t="s">
        <v>273</v>
      </c>
      <c r="C1361">
        <v>0</v>
      </c>
      <c r="D1361">
        <v>0</v>
      </c>
      <c r="E1361">
        <v>8320</v>
      </c>
      <c r="F1361">
        <v>1028.71</v>
      </c>
      <c r="G1361">
        <v>8320</v>
      </c>
      <c r="H1361">
        <v>9348.7099999999991</v>
      </c>
      <c r="I1361">
        <v>2016</v>
      </c>
      <c r="K1361" t="s">
        <v>14</v>
      </c>
    </row>
    <row r="1362" spans="1:11" x14ac:dyDescent="0.2">
      <c r="A1362" t="s">
        <v>298</v>
      </c>
      <c r="B1362" t="s">
        <v>30</v>
      </c>
      <c r="C1362">
        <v>75218.06</v>
      </c>
      <c r="D1362">
        <v>0</v>
      </c>
      <c r="E1362">
        <v>4083.78</v>
      </c>
      <c r="F1362">
        <v>22235.96</v>
      </c>
      <c r="G1362">
        <v>79301.84</v>
      </c>
      <c r="H1362">
        <v>101537.8</v>
      </c>
      <c r="I1362">
        <v>2016</v>
      </c>
      <c r="K1362" t="s">
        <v>14</v>
      </c>
    </row>
    <row r="1363" spans="1:11" x14ac:dyDescent="0.2">
      <c r="A1363" t="s">
        <v>805</v>
      </c>
      <c r="B1363" t="s">
        <v>273</v>
      </c>
      <c r="C1363">
        <v>0</v>
      </c>
      <c r="D1363">
        <v>0</v>
      </c>
      <c r="E1363">
        <v>23222.400000000001</v>
      </c>
      <c r="F1363">
        <v>0</v>
      </c>
      <c r="G1363">
        <v>23222.400000000001</v>
      </c>
      <c r="H1363">
        <v>23222.400000000001</v>
      </c>
      <c r="I1363">
        <v>2016</v>
      </c>
      <c r="K1363" t="s">
        <v>14</v>
      </c>
    </row>
    <row r="1364" spans="1:11" x14ac:dyDescent="0.2">
      <c r="A1364" t="s">
        <v>1685</v>
      </c>
      <c r="B1364" t="s">
        <v>947</v>
      </c>
      <c r="C1364">
        <v>0</v>
      </c>
      <c r="D1364">
        <v>0</v>
      </c>
      <c r="E1364">
        <v>641.44000000000005</v>
      </c>
      <c r="F1364">
        <v>0</v>
      </c>
      <c r="G1364">
        <v>641.44000000000005</v>
      </c>
      <c r="H1364">
        <v>641.44000000000005</v>
      </c>
      <c r="I1364">
        <v>2016</v>
      </c>
      <c r="K1364" t="s">
        <v>14</v>
      </c>
    </row>
    <row r="1365" spans="1:11" x14ac:dyDescent="0.2">
      <c r="A1365" t="s">
        <v>1102</v>
      </c>
      <c r="B1365" t="s">
        <v>947</v>
      </c>
      <c r="C1365">
        <v>0</v>
      </c>
      <c r="D1365">
        <v>0</v>
      </c>
      <c r="E1365">
        <v>7045.5</v>
      </c>
      <c r="F1365">
        <v>0</v>
      </c>
      <c r="G1365">
        <v>7045.5</v>
      </c>
      <c r="H1365">
        <v>7045.5</v>
      </c>
      <c r="I1365">
        <v>2016</v>
      </c>
      <c r="K1365" t="s">
        <v>14</v>
      </c>
    </row>
    <row r="1366" spans="1:11" x14ac:dyDescent="0.2">
      <c r="A1366" t="s">
        <v>1516</v>
      </c>
      <c r="B1366" t="s">
        <v>674</v>
      </c>
      <c r="C1366">
        <v>0</v>
      </c>
      <c r="D1366">
        <v>0</v>
      </c>
      <c r="E1366">
        <v>1589.39</v>
      </c>
      <c r="F1366">
        <v>0</v>
      </c>
      <c r="G1366">
        <v>1589.39</v>
      </c>
      <c r="H1366">
        <v>1589.39</v>
      </c>
      <c r="I1366">
        <v>2016</v>
      </c>
      <c r="K1366" t="s">
        <v>14</v>
      </c>
    </row>
    <row r="1367" spans="1:11" x14ac:dyDescent="0.2">
      <c r="A1367" t="s">
        <v>1684</v>
      </c>
      <c r="B1367" t="s">
        <v>947</v>
      </c>
      <c r="C1367">
        <v>0</v>
      </c>
      <c r="D1367">
        <v>0</v>
      </c>
      <c r="E1367">
        <v>649.69000000000005</v>
      </c>
      <c r="F1367">
        <v>0</v>
      </c>
      <c r="G1367">
        <v>649.69000000000005</v>
      </c>
      <c r="H1367">
        <v>649.69000000000005</v>
      </c>
      <c r="I1367">
        <v>2016</v>
      </c>
      <c r="K1367" t="s">
        <v>14</v>
      </c>
    </row>
    <row r="1368" spans="1:11" x14ac:dyDescent="0.2">
      <c r="A1368" t="s">
        <v>1313</v>
      </c>
      <c r="B1368" t="s">
        <v>273</v>
      </c>
      <c r="C1368">
        <v>0</v>
      </c>
      <c r="D1368">
        <v>0</v>
      </c>
      <c r="E1368">
        <v>3304.24</v>
      </c>
      <c r="F1368">
        <v>0</v>
      </c>
      <c r="G1368">
        <v>3304.24</v>
      </c>
      <c r="H1368">
        <v>3304.24</v>
      </c>
      <c r="I1368">
        <v>2016</v>
      </c>
      <c r="K1368" t="s">
        <v>14</v>
      </c>
    </row>
    <row r="1369" spans="1:11" x14ac:dyDescent="0.2">
      <c r="A1369" t="s">
        <v>708</v>
      </c>
      <c r="B1369" t="s">
        <v>273</v>
      </c>
      <c r="C1369">
        <v>0</v>
      </c>
      <c r="D1369">
        <v>0</v>
      </c>
      <c r="E1369">
        <v>29296.85</v>
      </c>
      <c r="F1369">
        <v>2942.43</v>
      </c>
      <c r="G1369">
        <v>29296.85</v>
      </c>
      <c r="H1369">
        <v>32239.279999999999</v>
      </c>
      <c r="I1369">
        <v>2016</v>
      </c>
      <c r="K1369" t="s">
        <v>14</v>
      </c>
    </row>
    <row r="1370" spans="1:11" x14ac:dyDescent="0.2">
      <c r="A1370" t="s">
        <v>917</v>
      </c>
      <c r="B1370" t="s">
        <v>273</v>
      </c>
      <c r="C1370">
        <v>0</v>
      </c>
      <c r="D1370">
        <v>0</v>
      </c>
      <c r="E1370">
        <v>13282.5</v>
      </c>
      <c r="F1370">
        <v>1430.06</v>
      </c>
      <c r="G1370">
        <v>13282.5</v>
      </c>
      <c r="H1370">
        <v>14712.56</v>
      </c>
      <c r="I1370">
        <v>2016</v>
      </c>
      <c r="K1370" t="s">
        <v>14</v>
      </c>
    </row>
    <row r="1371" spans="1:11" x14ac:dyDescent="0.2">
      <c r="A1371" t="s">
        <v>1300</v>
      </c>
      <c r="B1371" t="s">
        <v>947</v>
      </c>
      <c r="C1371">
        <v>0</v>
      </c>
      <c r="D1371">
        <v>0</v>
      </c>
      <c r="E1371">
        <v>3383.76</v>
      </c>
      <c r="F1371">
        <v>0</v>
      </c>
      <c r="G1371">
        <v>3383.76</v>
      </c>
      <c r="H1371">
        <v>3383.76</v>
      </c>
      <c r="I1371">
        <v>2016</v>
      </c>
      <c r="K1371" t="s">
        <v>14</v>
      </c>
    </row>
    <row r="1372" spans="1:11" x14ac:dyDescent="0.2">
      <c r="A1372" t="s">
        <v>1672</v>
      </c>
      <c r="B1372" t="s">
        <v>674</v>
      </c>
      <c r="C1372">
        <v>0</v>
      </c>
      <c r="D1372">
        <v>0</v>
      </c>
      <c r="E1372">
        <v>746.63</v>
      </c>
      <c r="F1372">
        <v>0</v>
      </c>
      <c r="G1372">
        <v>746.63</v>
      </c>
      <c r="H1372">
        <v>746.63</v>
      </c>
      <c r="I1372">
        <v>2016</v>
      </c>
      <c r="K1372" t="s">
        <v>14</v>
      </c>
    </row>
    <row r="1373" spans="1:11" x14ac:dyDescent="0.2">
      <c r="A1373" t="s">
        <v>1426</v>
      </c>
      <c r="B1373" t="s">
        <v>947</v>
      </c>
      <c r="C1373">
        <v>0</v>
      </c>
      <c r="D1373">
        <v>0</v>
      </c>
      <c r="E1373">
        <v>2119.88</v>
      </c>
      <c r="F1373">
        <v>0</v>
      </c>
      <c r="G1373">
        <v>2119.88</v>
      </c>
      <c r="H1373">
        <v>2119.88</v>
      </c>
      <c r="I1373">
        <v>2016</v>
      </c>
      <c r="K1373" t="s">
        <v>14</v>
      </c>
    </row>
    <row r="1374" spans="1:11" x14ac:dyDescent="0.2">
      <c r="A1374" t="s">
        <v>964</v>
      </c>
      <c r="B1374" t="s">
        <v>273</v>
      </c>
      <c r="C1374">
        <v>0</v>
      </c>
      <c r="D1374">
        <v>0</v>
      </c>
      <c r="E1374">
        <v>11541.4</v>
      </c>
      <c r="F1374">
        <v>880.74</v>
      </c>
      <c r="G1374">
        <v>11541.4</v>
      </c>
      <c r="H1374">
        <v>12422.14</v>
      </c>
      <c r="I1374">
        <v>2016</v>
      </c>
      <c r="K1374" t="s">
        <v>14</v>
      </c>
    </row>
    <row r="1375" spans="1:11" x14ac:dyDescent="0.2">
      <c r="A1375" t="s">
        <v>191</v>
      </c>
      <c r="B1375" t="s">
        <v>30</v>
      </c>
      <c r="C1375">
        <v>60948</v>
      </c>
      <c r="D1375">
        <v>0</v>
      </c>
      <c r="E1375">
        <v>36098.480000000003</v>
      </c>
      <c r="F1375">
        <v>30367.64</v>
      </c>
      <c r="G1375">
        <v>97046.48</v>
      </c>
      <c r="H1375">
        <v>127414.12</v>
      </c>
      <c r="I1375">
        <v>2016</v>
      </c>
      <c r="K1375" t="s">
        <v>14</v>
      </c>
    </row>
    <row r="1376" spans="1:11" x14ac:dyDescent="0.2">
      <c r="A1376" t="s">
        <v>990</v>
      </c>
      <c r="B1376" t="s">
        <v>273</v>
      </c>
      <c r="C1376">
        <v>0</v>
      </c>
      <c r="D1376">
        <v>0</v>
      </c>
      <c r="E1376">
        <v>11205.6</v>
      </c>
      <c r="F1376">
        <v>0</v>
      </c>
      <c r="G1376">
        <v>11205.6</v>
      </c>
      <c r="H1376">
        <v>11205.6</v>
      </c>
      <c r="I1376">
        <v>2016</v>
      </c>
      <c r="K1376" t="s">
        <v>14</v>
      </c>
    </row>
    <row r="1377" spans="1:11" x14ac:dyDescent="0.2">
      <c r="A1377" t="s">
        <v>1163</v>
      </c>
      <c r="B1377" t="s">
        <v>273</v>
      </c>
      <c r="C1377">
        <v>0</v>
      </c>
      <c r="D1377">
        <v>0</v>
      </c>
      <c r="E1377">
        <v>4812</v>
      </c>
      <c r="F1377">
        <v>570.1</v>
      </c>
      <c r="G1377">
        <v>4812</v>
      </c>
      <c r="H1377">
        <v>5382.1</v>
      </c>
      <c r="I1377">
        <v>2016</v>
      </c>
      <c r="K1377" t="s">
        <v>14</v>
      </c>
    </row>
    <row r="1378" spans="1:11" x14ac:dyDescent="0.2">
      <c r="A1378" t="s">
        <v>695</v>
      </c>
      <c r="B1378" t="s">
        <v>273</v>
      </c>
      <c r="C1378">
        <v>0</v>
      </c>
      <c r="D1378">
        <v>0</v>
      </c>
      <c r="E1378">
        <v>33136.75</v>
      </c>
      <c r="F1378">
        <v>0</v>
      </c>
      <c r="G1378">
        <v>33136.75</v>
      </c>
      <c r="H1378">
        <v>33136.75</v>
      </c>
      <c r="I1378">
        <v>2016</v>
      </c>
      <c r="K1378" t="s">
        <v>14</v>
      </c>
    </row>
    <row r="1379" spans="1:11" x14ac:dyDescent="0.2">
      <c r="A1379" t="s">
        <v>769</v>
      </c>
      <c r="B1379" t="s">
        <v>233</v>
      </c>
      <c r="C1379">
        <v>21730.51</v>
      </c>
      <c r="D1379">
        <v>0</v>
      </c>
      <c r="E1379">
        <v>1597.19</v>
      </c>
      <c r="F1379">
        <v>3017.95</v>
      </c>
      <c r="G1379">
        <v>23327.7</v>
      </c>
      <c r="H1379">
        <v>26345.65</v>
      </c>
      <c r="I1379">
        <v>2016</v>
      </c>
      <c r="K1379" t="s">
        <v>14</v>
      </c>
    </row>
    <row r="1380" spans="1:11" x14ac:dyDescent="0.2">
      <c r="A1380" t="s">
        <v>393</v>
      </c>
      <c r="B1380" t="s">
        <v>30</v>
      </c>
      <c r="C1380">
        <v>66894.600000000006</v>
      </c>
      <c r="D1380">
        <v>0</v>
      </c>
      <c r="E1380">
        <v>7314.57</v>
      </c>
      <c r="F1380">
        <v>10608.2</v>
      </c>
      <c r="G1380">
        <v>74209.17</v>
      </c>
      <c r="H1380">
        <v>84817.37</v>
      </c>
      <c r="I1380">
        <v>2016</v>
      </c>
      <c r="K1380" t="s">
        <v>14</v>
      </c>
    </row>
    <row r="1381" spans="1:11" x14ac:dyDescent="0.2">
      <c r="A1381" t="s">
        <v>35</v>
      </c>
      <c r="B1381" t="s">
        <v>30</v>
      </c>
      <c r="C1381">
        <v>96810</v>
      </c>
      <c r="D1381">
        <v>0</v>
      </c>
      <c r="E1381">
        <v>42412.45</v>
      </c>
      <c r="F1381">
        <v>44848.25</v>
      </c>
      <c r="G1381">
        <v>139222.45000000001</v>
      </c>
      <c r="H1381">
        <v>184070.7</v>
      </c>
      <c r="I1381">
        <v>2016</v>
      </c>
      <c r="K1381" t="s">
        <v>14</v>
      </c>
    </row>
    <row r="1382" spans="1:11" x14ac:dyDescent="0.2">
      <c r="A1382" t="s">
        <v>1110</v>
      </c>
      <c r="B1382" t="s">
        <v>273</v>
      </c>
      <c r="C1382">
        <v>0</v>
      </c>
      <c r="D1382">
        <v>0</v>
      </c>
      <c r="E1382">
        <v>6751.2</v>
      </c>
      <c r="F1382">
        <v>0</v>
      </c>
      <c r="G1382">
        <v>6751.2</v>
      </c>
      <c r="H1382">
        <v>6751.2</v>
      </c>
      <c r="I1382">
        <v>2016</v>
      </c>
      <c r="K1382" t="s">
        <v>14</v>
      </c>
    </row>
    <row r="1383" spans="1:11" x14ac:dyDescent="0.2">
      <c r="A1383" t="s">
        <v>1490</v>
      </c>
      <c r="B1383" t="s">
        <v>273</v>
      </c>
      <c r="C1383">
        <v>0</v>
      </c>
      <c r="D1383">
        <v>0</v>
      </c>
      <c r="E1383">
        <v>1714.75</v>
      </c>
      <c r="F1383">
        <v>0</v>
      </c>
      <c r="G1383">
        <v>1714.75</v>
      </c>
      <c r="H1383">
        <v>1714.75</v>
      </c>
      <c r="I1383">
        <v>2016</v>
      </c>
      <c r="K1383" t="s">
        <v>14</v>
      </c>
    </row>
    <row r="1384" spans="1:11" x14ac:dyDescent="0.2">
      <c r="A1384" t="s">
        <v>883</v>
      </c>
      <c r="B1384" t="s">
        <v>273</v>
      </c>
      <c r="C1384">
        <v>0</v>
      </c>
      <c r="D1384">
        <v>0</v>
      </c>
      <c r="E1384">
        <v>17250.939999999999</v>
      </c>
      <c r="F1384">
        <v>0</v>
      </c>
      <c r="G1384">
        <v>17250.939999999999</v>
      </c>
      <c r="H1384">
        <v>17250.939999999999</v>
      </c>
      <c r="I1384">
        <v>2016</v>
      </c>
      <c r="K1384" t="s">
        <v>14</v>
      </c>
    </row>
    <row r="1385" spans="1:11" x14ac:dyDescent="0.2">
      <c r="A1385" t="s">
        <v>1170</v>
      </c>
      <c r="B1385" t="s">
        <v>947</v>
      </c>
      <c r="C1385">
        <v>0</v>
      </c>
      <c r="D1385">
        <v>0</v>
      </c>
      <c r="E1385">
        <v>5242.53</v>
      </c>
      <c r="F1385">
        <v>0</v>
      </c>
      <c r="G1385">
        <v>5242.53</v>
      </c>
      <c r="H1385">
        <v>5242.53</v>
      </c>
      <c r="I1385">
        <v>2016</v>
      </c>
      <c r="K1385" t="s">
        <v>14</v>
      </c>
    </row>
    <row r="1386" spans="1:11" x14ac:dyDescent="0.2">
      <c r="A1386" t="s">
        <v>48</v>
      </c>
      <c r="B1386" t="s">
        <v>49</v>
      </c>
      <c r="C1386">
        <v>138702.96</v>
      </c>
      <c r="D1386">
        <v>0</v>
      </c>
      <c r="E1386">
        <v>4912.92</v>
      </c>
      <c r="F1386">
        <v>28135.599999999999</v>
      </c>
      <c r="G1386">
        <v>143615.88</v>
      </c>
      <c r="H1386">
        <v>171751.48</v>
      </c>
      <c r="I1386">
        <v>2016</v>
      </c>
      <c r="K1386" t="s">
        <v>14</v>
      </c>
    </row>
    <row r="1387" spans="1:11" x14ac:dyDescent="0.2">
      <c r="A1387" t="s">
        <v>718</v>
      </c>
      <c r="B1387" t="s">
        <v>273</v>
      </c>
      <c r="C1387">
        <v>0</v>
      </c>
      <c r="D1387">
        <v>0</v>
      </c>
      <c r="E1387">
        <v>31094.58</v>
      </c>
      <c r="F1387">
        <v>0</v>
      </c>
      <c r="G1387">
        <v>31094.58</v>
      </c>
      <c r="H1387">
        <v>31094.58</v>
      </c>
      <c r="I1387">
        <v>2016</v>
      </c>
      <c r="K1387" t="s">
        <v>14</v>
      </c>
    </row>
    <row r="1388" spans="1:11" x14ac:dyDescent="0.2">
      <c r="A1388" t="s">
        <v>405</v>
      </c>
      <c r="B1388" t="s">
        <v>406</v>
      </c>
      <c r="C1388">
        <v>41046.99</v>
      </c>
      <c r="D1388">
        <v>426.92</v>
      </c>
      <c r="E1388">
        <v>6808.45</v>
      </c>
      <c r="F1388">
        <v>34145.24</v>
      </c>
      <c r="G1388">
        <v>48282.36</v>
      </c>
      <c r="H1388">
        <v>82427.600000000006</v>
      </c>
      <c r="I1388">
        <v>2016</v>
      </c>
      <c r="K1388" t="s">
        <v>14</v>
      </c>
    </row>
    <row r="1389" spans="1:11" x14ac:dyDescent="0.2">
      <c r="A1389" t="s">
        <v>60</v>
      </c>
      <c r="B1389" t="s">
        <v>28</v>
      </c>
      <c r="C1389">
        <v>97317</v>
      </c>
      <c r="D1389">
        <v>0</v>
      </c>
      <c r="E1389">
        <v>25274.400000000001</v>
      </c>
      <c r="F1389">
        <v>41220.67</v>
      </c>
      <c r="G1389">
        <v>122591.4</v>
      </c>
      <c r="H1389">
        <v>163812.07</v>
      </c>
      <c r="I1389">
        <v>2016</v>
      </c>
      <c r="K1389" t="s">
        <v>14</v>
      </c>
    </row>
    <row r="1390" spans="1:11" x14ac:dyDescent="0.2">
      <c r="A1390" t="s">
        <v>1462</v>
      </c>
      <c r="B1390" t="s">
        <v>947</v>
      </c>
      <c r="C1390">
        <v>0</v>
      </c>
      <c r="D1390">
        <v>0</v>
      </c>
      <c r="E1390">
        <v>1856.81</v>
      </c>
      <c r="F1390">
        <v>0</v>
      </c>
      <c r="G1390">
        <v>1856.81</v>
      </c>
      <c r="H1390">
        <v>1856.81</v>
      </c>
      <c r="I1390">
        <v>2016</v>
      </c>
      <c r="K1390" t="s">
        <v>14</v>
      </c>
    </row>
    <row r="1391" spans="1:11" x14ac:dyDescent="0.2">
      <c r="A1391" t="s">
        <v>1086</v>
      </c>
      <c r="B1391" t="s">
        <v>273</v>
      </c>
      <c r="C1391">
        <v>0</v>
      </c>
      <c r="D1391">
        <v>0</v>
      </c>
      <c r="E1391">
        <v>7785.6</v>
      </c>
      <c r="F1391">
        <v>0</v>
      </c>
      <c r="G1391">
        <v>7785.6</v>
      </c>
      <c r="H1391">
        <v>7785.6</v>
      </c>
      <c r="I1391">
        <v>2016</v>
      </c>
      <c r="K1391" t="s">
        <v>14</v>
      </c>
    </row>
    <row r="1392" spans="1:11" x14ac:dyDescent="0.2">
      <c r="A1392" t="s">
        <v>789</v>
      </c>
      <c r="B1392" t="s">
        <v>620</v>
      </c>
      <c r="C1392">
        <v>13354.24</v>
      </c>
      <c r="D1392">
        <v>0</v>
      </c>
      <c r="E1392">
        <v>9287.32</v>
      </c>
      <c r="F1392">
        <v>2126.62</v>
      </c>
      <c r="G1392">
        <v>22641.56</v>
      </c>
      <c r="H1392">
        <v>24768.18</v>
      </c>
      <c r="I1392">
        <v>2016</v>
      </c>
      <c r="K1392" t="s">
        <v>14</v>
      </c>
    </row>
    <row r="1393" spans="1:11" x14ac:dyDescent="0.2">
      <c r="A1393" t="s">
        <v>144</v>
      </c>
      <c r="B1393" t="s">
        <v>30</v>
      </c>
      <c r="C1393">
        <v>97071.8</v>
      </c>
      <c r="D1393">
        <v>0</v>
      </c>
      <c r="E1393">
        <v>6472.1</v>
      </c>
      <c r="F1393">
        <v>32487.13</v>
      </c>
      <c r="G1393">
        <v>103543.9</v>
      </c>
      <c r="H1393">
        <v>136031.03</v>
      </c>
      <c r="I1393">
        <v>2016</v>
      </c>
      <c r="K1393" t="s">
        <v>14</v>
      </c>
    </row>
    <row r="1394" spans="1:11" x14ac:dyDescent="0.2">
      <c r="A1394" t="s">
        <v>1703</v>
      </c>
      <c r="B1394" t="s">
        <v>947</v>
      </c>
      <c r="C1394">
        <v>0</v>
      </c>
      <c r="D1394">
        <v>0</v>
      </c>
      <c r="E1394">
        <v>551.25</v>
      </c>
      <c r="F1394">
        <v>0</v>
      </c>
      <c r="G1394">
        <v>551.25</v>
      </c>
      <c r="H1394">
        <v>551.25</v>
      </c>
      <c r="I1394">
        <v>2016</v>
      </c>
      <c r="K1394" t="s">
        <v>14</v>
      </c>
    </row>
    <row r="1395" spans="1:11" x14ac:dyDescent="0.2">
      <c r="A1395" t="s">
        <v>1732</v>
      </c>
      <c r="B1395" t="s">
        <v>273</v>
      </c>
      <c r="C1395">
        <v>0</v>
      </c>
      <c r="D1395">
        <v>0</v>
      </c>
      <c r="E1395">
        <v>375.13</v>
      </c>
      <c r="F1395">
        <v>38.630000000000003</v>
      </c>
      <c r="G1395">
        <v>375.13</v>
      </c>
      <c r="H1395">
        <v>413.76</v>
      </c>
      <c r="I1395">
        <v>2016</v>
      </c>
      <c r="K1395" t="s">
        <v>14</v>
      </c>
    </row>
    <row r="1396" spans="1:11" x14ac:dyDescent="0.2">
      <c r="A1396" t="s">
        <v>569</v>
      </c>
      <c r="B1396" t="s">
        <v>322</v>
      </c>
      <c r="C1396">
        <v>35219.74</v>
      </c>
      <c r="D1396">
        <v>0</v>
      </c>
      <c r="E1396">
        <v>3493.47</v>
      </c>
      <c r="F1396">
        <v>13599.25</v>
      </c>
      <c r="G1396">
        <v>38713.21</v>
      </c>
      <c r="H1396">
        <v>52312.46</v>
      </c>
      <c r="I1396">
        <v>2016</v>
      </c>
      <c r="K1396" t="s">
        <v>14</v>
      </c>
    </row>
    <row r="1397" spans="1:11" x14ac:dyDescent="0.2">
      <c r="A1397" t="s">
        <v>352</v>
      </c>
      <c r="B1397" t="s">
        <v>332</v>
      </c>
      <c r="C1397">
        <v>49704.73</v>
      </c>
      <c r="D1397">
        <v>0</v>
      </c>
      <c r="E1397">
        <v>9655.4699999999993</v>
      </c>
      <c r="F1397">
        <v>31959.74</v>
      </c>
      <c r="G1397">
        <v>59360.2</v>
      </c>
      <c r="H1397">
        <v>91319.94</v>
      </c>
      <c r="I1397">
        <v>2016</v>
      </c>
      <c r="K1397" t="s">
        <v>14</v>
      </c>
    </row>
    <row r="1398" spans="1:11" x14ac:dyDescent="0.2">
      <c r="A1398" t="s">
        <v>1100</v>
      </c>
      <c r="B1398" t="s">
        <v>674</v>
      </c>
      <c r="C1398">
        <v>0</v>
      </c>
      <c r="D1398">
        <v>0</v>
      </c>
      <c r="E1398">
        <v>7163.13</v>
      </c>
      <c r="F1398">
        <v>0</v>
      </c>
      <c r="G1398">
        <v>7163.13</v>
      </c>
      <c r="H1398">
        <v>7163.13</v>
      </c>
      <c r="I1398">
        <v>2016</v>
      </c>
      <c r="K1398" t="s">
        <v>14</v>
      </c>
    </row>
    <row r="1399" spans="1:11" x14ac:dyDescent="0.2">
      <c r="A1399" t="s">
        <v>580</v>
      </c>
      <c r="B1399" t="s">
        <v>273</v>
      </c>
      <c r="C1399">
        <v>0</v>
      </c>
      <c r="D1399">
        <v>0</v>
      </c>
      <c r="E1399">
        <v>39730</v>
      </c>
      <c r="F1399">
        <v>10221.86</v>
      </c>
      <c r="G1399">
        <v>39730</v>
      </c>
      <c r="H1399">
        <v>49951.86</v>
      </c>
      <c r="I1399">
        <v>2016</v>
      </c>
      <c r="K1399" t="s">
        <v>14</v>
      </c>
    </row>
    <row r="1400" spans="1:11" x14ac:dyDescent="0.2">
      <c r="A1400" t="s">
        <v>1169</v>
      </c>
      <c r="B1400" t="s">
        <v>273</v>
      </c>
      <c r="C1400">
        <v>0</v>
      </c>
      <c r="D1400">
        <v>0</v>
      </c>
      <c r="E1400">
        <v>4734.6499999999996</v>
      </c>
      <c r="F1400">
        <v>520.69000000000005</v>
      </c>
      <c r="G1400">
        <v>4734.6499999999996</v>
      </c>
      <c r="H1400">
        <v>5255.34</v>
      </c>
      <c r="I1400">
        <v>2016</v>
      </c>
      <c r="K1400" t="s">
        <v>14</v>
      </c>
    </row>
    <row r="1401" spans="1:11" x14ac:dyDescent="0.2">
      <c r="A1401" t="s">
        <v>691</v>
      </c>
      <c r="B1401" t="s">
        <v>273</v>
      </c>
      <c r="C1401">
        <v>0</v>
      </c>
      <c r="D1401">
        <v>0</v>
      </c>
      <c r="E1401">
        <v>33334</v>
      </c>
      <c r="F1401">
        <v>0</v>
      </c>
      <c r="G1401">
        <v>33334</v>
      </c>
      <c r="H1401">
        <v>33334</v>
      </c>
      <c r="I1401">
        <v>2016</v>
      </c>
      <c r="K1401" t="s">
        <v>14</v>
      </c>
    </row>
    <row r="1402" spans="1:11" x14ac:dyDescent="0.2">
      <c r="A1402" t="s">
        <v>1224</v>
      </c>
      <c r="B1402" t="s">
        <v>947</v>
      </c>
      <c r="C1402">
        <v>0</v>
      </c>
      <c r="D1402">
        <v>0</v>
      </c>
      <c r="E1402">
        <v>4564.51</v>
      </c>
      <c r="F1402">
        <v>0</v>
      </c>
      <c r="G1402">
        <v>4564.51</v>
      </c>
      <c r="H1402">
        <v>4564.51</v>
      </c>
      <c r="I1402">
        <v>2016</v>
      </c>
      <c r="K1402" t="s">
        <v>14</v>
      </c>
    </row>
    <row r="1403" spans="1:11" x14ac:dyDescent="0.2">
      <c r="A1403" t="s">
        <v>1346</v>
      </c>
      <c r="B1403" t="s">
        <v>273</v>
      </c>
      <c r="C1403">
        <v>0</v>
      </c>
      <c r="D1403">
        <v>0</v>
      </c>
      <c r="E1403">
        <v>2894.41</v>
      </c>
      <c r="F1403">
        <v>0</v>
      </c>
      <c r="G1403">
        <v>2894.41</v>
      </c>
      <c r="H1403">
        <v>2894.41</v>
      </c>
      <c r="I1403">
        <v>2016</v>
      </c>
      <c r="K1403" t="s">
        <v>14</v>
      </c>
    </row>
    <row r="1404" spans="1:11" x14ac:dyDescent="0.2">
      <c r="A1404" t="s">
        <v>1593</v>
      </c>
      <c r="B1404" t="s">
        <v>674</v>
      </c>
      <c r="C1404">
        <v>0</v>
      </c>
      <c r="D1404">
        <v>0</v>
      </c>
      <c r="E1404">
        <v>1160.33</v>
      </c>
      <c r="F1404">
        <v>0</v>
      </c>
      <c r="G1404">
        <v>1160.33</v>
      </c>
      <c r="H1404">
        <v>1160.33</v>
      </c>
      <c r="I1404">
        <v>2016</v>
      </c>
      <c r="K1404" t="s">
        <v>14</v>
      </c>
    </row>
    <row r="1405" spans="1:11" x14ac:dyDescent="0.2">
      <c r="A1405" t="s">
        <v>523</v>
      </c>
      <c r="B1405" t="s">
        <v>524</v>
      </c>
      <c r="C1405">
        <v>43342.5</v>
      </c>
      <c r="D1405">
        <v>0</v>
      </c>
      <c r="E1405">
        <v>1554</v>
      </c>
      <c r="F1405">
        <v>16247.54</v>
      </c>
      <c r="G1405">
        <v>44896.5</v>
      </c>
      <c r="H1405">
        <v>61144.04</v>
      </c>
      <c r="I1405">
        <v>2016</v>
      </c>
      <c r="K1405" t="s">
        <v>14</v>
      </c>
    </row>
    <row r="1406" spans="1:11" x14ac:dyDescent="0.2">
      <c r="A1406" t="s">
        <v>93</v>
      </c>
      <c r="B1406" t="s">
        <v>94</v>
      </c>
      <c r="C1406">
        <v>103502.04</v>
      </c>
      <c r="D1406">
        <v>0</v>
      </c>
      <c r="E1406">
        <v>9142.69</v>
      </c>
      <c r="F1406">
        <v>42232.04</v>
      </c>
      <c r="G1406">
        <v>112644.73</v>
      </c>
      <c r="H1406">
        <v>154876.76999999999</v>
      </c>
      <c r="I1406">
        <v>2016</v>
      </c>
      <c r="K1406" t="s">
        <v>14</v>
      </c>
    </row>
    <row r="1407" spans="1:11" x14ac:dyDescent="0.2">
      <c r="A1407" t="s">
        <v>1018</v>
      </c>
      <c r="B1407" t="s">
        <v>273</v>
      </c>
      <c r="C1407">
        <v>0</v>
      </c>
      <c r="D1407">
        <v>0</v>
      </c>
      <c r="E1407">
        <v>10041.17</v>
      </c>
      <c r="F1407">
        <v>0</v>
      </c>
      <c r="G1407">
        <v>10041.17</v>
      </c>
      <c r="H1407">
        <v>10041.17</v>
      </c>
      <c r="I1407">
        <v>2016</v>
      </c>
      <c r="K1407" t="s">
        <v>14</v>
      </c>
    </row>
    <row r="1408" spans="1:11" x14ac:dyDescent="0.2">
      <c r="A1408" t="s">
        <v>1694</v>
      </c>
      <c r="B1408" t="s">
        <v>947</v>
      </c>
      <c r="C1408">
        <v>0</v>
      </c>
      <c r="D1408">
        <v>0</v>
      </c>
      <c r="E1408">
        <v>596.25</v>
      </c>
      <c r="F1408">
        <v>0</v>
      </c>
      <c r="G1408">
        <v>596.25</v>
      </c>
      <c r="H1408">
        <v>596.25</v>
      </c>
      <c r="I1408">
        <v>2016</v>
      </c>
      <c r="K1408" t="s">
        <v>14</v>
      </c>
    </row>
    <row r="1409" spans="1:11" x14ac:dyDescent="0.2">
      <c r="A1409" t="s">
        <v>1683</v>
      </c>
      <c r="B1409" t="s">
        <v>947</v>
      </c>
      <c r="C1409">
        <v>0</v>
      </c>
      <c r="D1409">
        <v>0</v>
      </c>
      <c r="E1409">
        <v>660.94</v>
      </c>
      <c r="F1409">
        <v>0</v>
      </c>
      <c r="G1409">
        <v>660.94</v>
      </c>
      <c r="H1409">
        <v>660.94</v>
      </c>
      <c r="I1409">
        <v>2016</v>
      </c>
      <c r="K1409" t="s">
        <v>14</v>
      </c>
    </row>
    <row r="1410" spans="1:11" x14ac:dyDescent="0.2">
      <c r="A1410" t="s">
        <v>1260</v>
      </c>
      <c r="B1410" t="s">
        <v>947</v>
      </c>
      <c r="C1410">
        <v>0</v>
      </c>
      <c r="D1410">
        <v>0</v>
      </c>
      <c r="E1410">
        <v>3950.95</v>
      </c>
      <c r="F1410">
        <v>0</v>
      </c>
      <c r="G1410">
        <v>3950.95</v>
      </c>
      <c r="H1410">
        <v>3950.95</v>
      </c>
      <c r="I1410">
        <v>2016</v>
      </c>
      <c r="K1410" t="s">
        <v>14</v>
      </c>
    </row>
    <row r="1411" spans="1:11" x14ac:dyDescent="0.2">
      <c r="A1411" t="s">
        <v>1269</v>
      </c>
      <c r="B1411" t="s">
        <v>273</v>
      </c>
      <c r="C1411">
        <v>0</v>
      </c>
      <c r="D1411">
        <v>0</v>
      </c>
      <c r="E1411">
        <v>3428.64</v>
      </c>
      <c r="F1411">
        <v>363.52</v>
      </c>
      <c r="G1411">
        <v>3428.64</v>
      </c>
      <c r="H1411">
        <v>3792.16</v>
      </c>
      <c r="I1411">
        <v>2016</v>
      </c>
      <c r="K1411" t="s">
        <v>14</v>
      </c>
    </row>
    <row r="1412" spans="1:11" x14ac:dyDescent="0.2">
      <c r="A1412" t="s">
        <v>921</v>
      </c>
      <c r="B1412" t="s">
        <v>273</v>
      </c>
      <c r="C1412">
        <v>0</v>
      </c>
      <c r="D1412">
        <v>0</v>
      </c>
      <c r="E1412">
        <v>14633.5</v>
      </c>
      <c r="F1412">
        <v>0</v>
      </c>
      <c r="G1412">
        <v>14633.5</v>
      </c>
      <c r="H1412">
        <v>14633.5</v>
      </c>
      <c r="I1412">
        <v>2016</v>
      </c>
      <c r="K1412" t="s">
        <v>14</v>
      </c>
    </row>
    <row r="1413" spans="1:11" x14ac:dyDescent="0.2">
      <c r="A1413" t="s">
        <v>963</v>
      </c>
      <c r="B1413" t="s">
        <v>674</v>
      </c>
      <c r="C1413">
        <v>0</v>
      </c>
      <c r="D1413">
        <v>0</v>
      </c>
      <c r="E1413">
        <v>12542.17</v>
      </c>
      <c r="F1413">
        <v>0</v>
      </c>
      <c r="G1413">
        <v>12542.17</v>
      </c>
      <c r="H1413">
        <v>12542.17</v>
      </c>
      <c r="I1413">
        <v>2016</v>
      </c>
      <c r="K1413" t="s">
        <v>14</v>
      </c>
    </row>
    <row r="1414" spans="1:11" x14ac:dyDescent="0.2">
      <c r="A1414" t="s">
        <v>544</v>
      </c>
      <c r="B1414" t="s">
        <v>273</v>
      </c>
      <c r="C1414">
        <v>0</v>
      </c>
      <c r="D1414">
        <v>0</v>
      </c>
      <c r="E1414">
        <v>50560</v>
      </c>
      <c r="F1414">
        <v>7490.29</v>
      </c>
      <c r="G1414">
        <v>50560</v>
      </c>
      <c r="H1414">
        <v>58050.29</v>
      </c>
      <c r="I1414">
        <v>2016</v>
      </c>
      <c r="K1414" t="s">
        <v>14</v>
      </c>
    </row>
    <row r="1415" spans="1:11" x14ac:dyDescent="0.2">
      <c r="A1415" t="s">
        <v>313</v>
      </c>
      <c r="B1415" t="s">
        <v>28</v>
      </c>
      <c r="C1415">
        <v>73813.5</v>
      </c>
      <c r="D1415">
        <v>0</v>
      </c>
      <c r="E1415">
        <v>2950</v>
      </c>
      <c r="F1415">
        <v>22582.85</v>
      </c>
      <c r="G1415">
        <v>76763.5</v>
      </c>
      <c r="H1415">
        <v>99346.35</v>
      </c>
      <c r="I1415">
        <v>2016</v>
      </c>
      <c r="K1415" t="s">
        <v>14</v>
      </c>
    </row>
    <row r="1416" spans="1:11" x14ac:dyDescent="0.2">
      <c r="A1416" t="s">
        <v>1258</v>
      </c>
      <c r="B1416" t="s">
        <v>947</v>
      </c>
      <c r="C1416">
        <v>0</v>
      </c>
      <c r="D1416">
        <v>0</v>
      </c>
      <c r="E1416">
        <v>3989.59</v>
      </c>
      <c r="F1416">
        <v>0</v>
      </c>
      <c r="G1416">
        <v>3989.59</v>
      </c>
      <c r="H1416">
        <v>3989.59</v>
      </c>
      <c r="I1416">
        <v>2016</v>
      </c>
      <c r="K1416" t="s">
        <v>14</v>
      </c>
    </row>
    <row r="1417" spans="1:11" x14ac:dyDescent="0.2">
      <c r="A1417" t="s">
        <v>1364</v>
      </c>
      <c r="B1417" t="s">
        <v>273</v>
      </c>
      <c r="C1417">
        <v>0</v>
      </c>
      <c r="D1417">
        <v>0</v>
      </c>
      <c r="E1417">
        <v>2707.2</v>
      </c>
      <c r="F1417">
        <v>0</v>
      </c>
      <c r="G1417">
        <v>2707.2</v>
      </c>
      <c r="H1417">
        <v>2707.2</v>
      </c>
      <c r="I1417">
        <v>2016</v>
      </c>
      <c r="K1417" t="s">
        <v>14</v>
      </c>
    </row>
    <row r="1418" spans="1:11" x14ac:dyDescent="0.2">
      <c r="A1418" t="s">
        <v>1053</v>
      </c>
      <c r="B1418" t="s">
        <v>947</v>
      </c>
      <c r="C1418">
        <v>0</v>
      </c>
      <c r="D1418">
        <v>0</v>
      </c>
      <c r="E1418">
        <v>8858.3700000000008</v>
      </c>
      <c r="F1418">
        <v>0</v>
      </c>
      <c r="G1418">
        <v>8858.3700000000008</v>
      </c>
      <c r="H1418">
        <v>8858.3700000000008</v>
      </c>
      <c r="I1418">
        <v>2016</v>
      </c>
      <c r="K1418" t="s">
        <v>14</v>
      </c>
    </row>
    <row r="1419" spans="1:11" x14ac:dyDescent="0.2">
      <c r="A1419" t="s">
        <v>1716</v>
      </c>
      <c r="B1419" t="s">
        <v>947</v>
      </c>
      <c r="C1419">
        <v>0</v>
      </c>
      <c r="D1419">
        <v>0</v>
      </c>
      <c r="E1419">
        <v>466.88</v>
      </c>
      <c r="F1419">
        <v>0</v>
      </c>
      <c r="G1419">
        <v>466.88</v>
      </c>
      <c r="H1419">
        <v>466.88</v>
      </c>
      <c r="I1419">
        <v>2016</v>
      </c>
      <c r="K1419" t="s">
        <v>14</v>
      </c>
    </row>
    <row r="1420" spans="1:11" x14ac:dyDescent="0.2">
      <c r="A1420" t="s">
        <v>1571</v>
      </c>
      <c r="B1420" t="s">
        <v>273</v>
      </c>
      <c r="C1420">
        <v>0</v>
      </c>
      <c r="D1420">
        <v>0</v>
      </c>
      <c r="E1420">
        <v>1278.95</v>
      </c>
      <c r="F1420">
        <v>0</v>
      </c>
      <c r="G1420">
        <v>1278.95</v>
      </c>
      <c r="H1420">
        <v>1278.95</v>
      </c>
      <c r="I1420">
        <v>2016</v>
      </c>
      <c r="K1420" t="s">
        <v>14</v>
      </c>
    </row>
    <row r="1421" spans="1:11" x14ac:dyDescent="0.2">
      <c r="A1421" t="s">
        <v>1561</v>
      </c>
      <c r="B1421" t="s">
        <v>947</v>
      </c>
      <c r="C1421">
        <v>0</v>
      </c>
      <c r="D1421">
        <v>0</v>
      </c>
      <c r="E1421">
        <v>1319.63</v>
      </c>
      <c r="F1421">
        <v>0</v>
      </c>
      <c r="G1421">
        <v>1319.63</v>
      </c>
      <c r="H1421">
        <v>1319.63</v>
      </c>
      <c r="I1421">
        <v>2016</v>
      </c>
      <c r="K1421" t="s">
        <v>14</v>
      </c>
    </row>
    <row r="1422" spans="1:11" x14ac:dyDescent="0.2">
      <c r="A1422" t="s">
        <v>1204</v>
      </c>
      <c r="B1422" t="s">
        <v>947</v>
      </c>
      <c r="C1422">
        <v>0</v>
      </c>
      <c r="D1422">
        <v>0</v>
      </c>
      <c r="E1422">
        <v>4828.2700000000004</v>
      </c>
      <c r="F1422">
        <v>0</v>
      </c>
      <c r="G1422">
        <v>4828.2700000000004</v>
      </c>
      <c r="H1422">
        <v>4828.2700000000004</v>
      </c>
      <c r="I1422">
        <v>2016</v>
      </c>
      <c r="K1422" t="s">
        <v>14</v>
      </c>
    </row>
    <row r="1423" spans="1:11" x14ac:dyDescent="0.2">
      <c r="A1423" t="s">
        <v>1637</v>
      </c>
      <c r="B1423" t="s">
        <v>947</v>
      </c>
      <c r="C1423">
        <v>0</v>
      </c>
      <c r="D1423">
        <v>0</v>
      </c>
      <c r="E1423">
        <v>902</v>
      </c>
      <c r="F1423">
        <v>0</v>
      </c>
      <c r="G1423">
        <v>902</v>
      </c>
      <c r="H1423">
        <v>902</v>
      </c>
      <c r="I1423">
        <v>2016</v>
      </c>
      <c r="K1423" t="s">
        <v>14</v>
      </c>
    </row>
    <row r="1424" spans="1:11" x14ac:dyDescent="0.2">
      <c r="A1424" t="s">
        <v>574</v>
      </c>
      <c r="B1424" t="s">
        <v>327</v>
      </c>
      <c r="C1424">
        <v>10261.58</v>
      </c>
      <c r="D1424">
        <v>0</v>
      </c>
      <c r="E1424">
        <v>29612.1</v>
      </c>
      <c r="F1424">
        <v>11881.54</v>
      </c>
      <c r="G1424">
        <v>39873.68</v>
      </c>
      <c r="H1424">
        <v>51755.22</v>
      </c>
      <c r="I1424">
        <v>2016</v>
      </c>
      <c r="K1424" t="s">
        <v>14</v>
      </c>
    </row>
    <row r="1425" spans="1:11" x14ac:dyDescent="0.2">
      <c r="A1425" t="s">
        <v>1035</v>
      </c>
      <c r="B1425" t="s">
        <v>273</v>
      </c>
      <c r="C1425">
        <v>0</v>
      </c>
      <c r="D1425">
        <v>0</v>
      </c>
      <c r="E1425">
        <v>8479.36</v>
      </c>
      <c r="F1425">
        <v>998.66</v>
      </c>
      <c r="G1425">
        <v>8479.36</v>
      </c>
      <c r="H1425">
        <v>9478.02</v>
      </c>
      <c r="I1425">
        <v>2016</v>
      </c>
      <c r="K1425" t="s">
        <v>14</v>
      </c>
    </row>
    <row r="1426" spans="1:11" x14ac:dyDescent="0.2">
      <c r="A1426" t="s">
        <v>850</v>
      </c>
      <c r="B1426" t="s">
        <v>273</v>
      </c>
      <c r="C1426">
        <v>0</v>
      </c>
      <c r="D1426">
        <v>0</v>
      </c>
      <c r="E1426">
        <v>17705</v>
      </c>
      <c r="F1426">
        <v>2029.29</v>
      </c>
      <c r="G1426">
        <v>17705</v>
      </c>
      <c r="H1426">
        <v>19734.29</v>
      </c>
      <c r="I1426">
        <v>2016</v>
      </c>
      <c r="K1426" t="s">
        <v>14</v>
      </c>
    </row>
    <row r="1427" spans="1:11" x14ac:dyDescent="0.2">
      <c r="A1427" t="s">
        <v>610</v>
      </c>
      <c r="B1427" t="s">
        <v>611</v>
      </c>
      <c r="C1427">
        <v>19740.810000000001</v>
      </c>
      <c r="D1427">
        <v>3878.41</v>
      </c>
      <c r="E1427">
        <v>1431.61</v>
      </c>
      <c r="F1427">
        <v>19302.78</v>
      </c>
      <c r="G1427">
        <v>25050.83</v>
      </c>
      <c r="H1427">
        <v>44353.61</v>
      </c>
      <c r="I1427">
        <v>2016</v>
      </c>
      <c r="K1427" t="s">
        <v>14</v>
      </c>
    </row>
    <row r="1428" spans="1:11" x14ac:dyDescent="0.2">
      <c r="A1428" t="s">
        <v>296</v>
      </c>
      <c r="B1428" t="s">
        <v>251</v>
      </c>
      <c r="C1428">
        <v>51698.81</v>
      </c>
      <c r="D1428">
        <v>0</v>
      </c>
      <c r="E1428">
        <v>17636.48</v>
      </c>
      <c r="F1428">
        <v>32705.759999999998</v>
      </c>
      <c r="G1428">
        <v>69335.289999999994</v>
      </c>
      <c r="H1428">
        <v>102041.05</v>
      </c>
      <c r="I1428">
        <v>2016</v>
      </c>
      <c r="K1428" t="s">
        <v>14</v>
      </c>
    </row>
    <row r="1429" spans="1:11" x14ac:dyDescent="0.2">
      <c r="A1429" t="s">
        <v>1003</v>
      </c>
      <c r="B1429" t="s">
        <v>273</v>
      </c>
      <c r="C1429">
        <v>0</v>
      </c>
      <c r="D1429">
        <v>0</v>
      </c>
      <c r="E1429">
        <v>10506</v>
      </c>
      <c r="F1429">
        <v>0</v>
      </c>
      <c r="G1429">
        <v>10506</v>
      </c>
      <c r="H1429">
        <v>10506</v>
      </c>
      <c r="I1429">
        <v>2016</v>
      </c>
      <c r="K1429" t="s">
        <v>14</v>
      </c>
    </row>
    <row r="1430" spans="1:11" x14ac:dyDescent="0.2">
      <c r="A1430" t="s">
        <v>1591</v>
      </c>
      <c r="B1430" t="s">
        <v>947</v>
      </c>
      <c r="C1430">
        <v>0</v>
      </c>
      <c r="D1430">
        <v>0</v>
      </c>
      <c r="E1430">
        <v>1189.7</v>
      </c>
      <c r="F1430">
        <v>0</v>
      </c>
      <c r="G1430">
        <v>1189.7</v>
      </c>
      <c r="H1430">
        <v>1189.7</v>
      </c>
      <c r="I1430">
        <v>2016</v>
      </c>
      <c r="K1430" t="s">
        <v>14</v>
      </c>
    </row>
    <row r="1431" spans="1:11" x14ac:dyDescent="0.2">
      <c r="A1431" t="s">
        <v>649</v>
      </c>
      <c r="B1431" t="s">
        <v>273</v>
      </c>
      <c r="C1431">
        <v>0</v>
      </c>
      <c r="D1431">
        <v>0</v>
      </c>
      <c r="E1431">
        <v>28340</v>
      </c>
      <c r="F1431">
        <v>11007.16</v>
      </c>
      <c r="G1431">
        <v>28340</v>
      </c>
      <c r="H1431">
        <v>39347.160000000003</v>
      </c>
      <c r="I1431">
        <v>2016</v>
      </c>
      <c r="K1431" t="s">
        <v>14</v>
      </c>
    </row>
    <row r="1432" spans="1:11" x14ac:dyDescent="0.2">
      <c r="A1432" t="s">
        <v>1650</v>
      </c>
      <c r="B1432" t="s">
        <v>947</v>
      </c>
      <c r="C1432">
        <v>0</v>
      </c>
      <c r="D1432">
        <v>0</v>
      </c>
      <c r="E1432">
        <v>822.38</v>
      </c>
      <c r="F1432">
        <v>0</v>
      </c>
      <c r="G1432">
        <v>822.38</v>
      </c>
      <c r="H1432">
        <v>822.38</v>
      </c>
      <c r="I1432">
        <v>2016</v>
      </c>
      <c r="K1432" t="s">
        <v>14</v>
      </c>
    </row>
    <row r="1433" spans="1:11" x14ac:dyDescent="0.2">
      <c r="A1433" t="s">
        <v>1708</v>
      </c>
      <c r="B1433" t="s">
        <v>947</v>
      </c>
      <c r="C1433">
        <v>0</v>
      </c>
      <c r="D1433">
        <v>0</v>
      </c>
      <c r="E1433">
        <v>517.51</v>
      </c>
      <c r="F1433">
        <v>0</v>
      </c>
      <c r="G1433">
        <v>517.51</v>
      </c>
      <c r="H1433">
        <v>517.51</v>
      </c>
      <c r="I1433">
        <v>2016</v>
      </c>
      <c r="K1433" t="s">
        <v>14</v>
      </c>
    </row>
    <row r="1434" spans="1:11" x14ac:dyDescent="0.2">
      <c r="A1434" t="s">
        <v>1303</v>
      </c>
      <c r="B1434" t="s">
        <v>273</v>
      </c>
      <c r="C1434">
        <v>0</v>
      </c>
      <c r="D1434">
        <v>0</v>
      </c>
      <c r="E1434">
        <v>3372</v>
      </c>
      <c r="F1434">
        <v>0</v>
      </c>
      <c r="G1434">
        <v>3372</v>
      </c>
      <c r="H1434">
        <v>3372</v>
      </c>
      <c r="I1434">
        <v>2016</v>
      </c>
      <c r="K1434" t="s">
        <v>14</v>
      </c>
    </row>
    <row r="1435" spans="1:11" x14ac:dyDescent="0.2">
      <c r="A1435" t="s">
        <v>513</v>
      </c>
      <c r="B1435" t="s">
        <v>273</v>
      </c>
      <c r="C1435">
        <v>0</v>
      </c>
      <c r="D1435">
        <v>0</v>
      </c>
      <c r="E1435">
        <v>48410.41</v>
      </c>
      <c r="F1435">
        <v>14073.13</v>
      </c>
      <c r="G1435">
        <v>48410.41</v>
      </c>
      <c r="H1435">
        <v>62483.54</v>
      </c>
      <c r="I1435">
        <v>2016</v>
      </c>
      <c r="K1435" t="s">
        <v>14</v>
      </c>
    </row>
    <row r="1436" spans="1:11" x14ac:dyDescent="0.2">
      <c r="A1436" t="s">
        <v>1429</v>
      </c>
      <c r="B1436" t="s">
        <v>947</v>
      </c>
      <c r="C1436">
        <v>0</v>
      </c>
      <c r="D1436">
        <v>0</v>
      </c>
      <c r="E1436">
        <v>2103.7800000000002</v>
      </c>
      <c r="F1436">
        <v>0</v>
      </c>
      <c r="G1436">
        <v>2103.7800000000002</v>
      </c>
      <c r="H1436">
        <v>2103.7800000000002</v>
      </c>
      <c r="I1436">
        <v>2016</v>
      </c>
      <c r="K1436" t="s">
        <v>14</v>
      </c>
    </row>
    <row r="1437" spans="1:11" x14ac:dyDescent="0.2">
      <c r="A1437" t="s">
        <v>1704</v>
      </c>
      <c r="B1437" t="s">
        <v>947</v>
      </c>
      <c r="C1437">
        <v>0</v>
      </c>
      <c r="D1437">
        <v>0</v>
      </c>
      <c r="E1437">
        <v>545.05999999999995</v>
      </c>
      <c r="F1437">
        <v>0</v>
      </c>
      <c r="G1437">
        <v>545.05999999999995</v>
      </c>
      <c r="H1437">
        <v>545.05999999999995</v>
      </c>
      <c r="I1437">
        <v>2016</v>
      </c>
      <c r="K1437" t="s">
        <v>14</v>
      </c>
    </row>
    <row r="1438" spans="1:11" x14ac:dyDescent="0.2">
      <c r="A1438" t="s">
        <v>354</v>
      </c>
      <c r="B1438" t="s">
        <v>294</v>
      </c>
      <c r="C1438">
        <v>61663.7</v>
      </c>
      <c r="D1438">
        <v>0</v>
      </c>
      <c r="E1438">
        <v>6462.5</v>
      </c>
      <c r="F1438">
        <v>22957.24</v>
      </c>
      <c r="G1438">
        <v>68126.2</v>
      </c>
      <c r="H1438">
        <v>91083.44</v>
      </c>
      <c r="I1438">
        <v>2016</v>
      </c>
      <c r="K1438" t="s">
        <v>14</v>
      </c>
    </row>
    <row r="1439" spans="1:11" x14ac:dyDescent="0.2">
      <c r="A1439" t="s">
        <v>1542</v>
      </c>
      <c r="B1439" t="s">
        <v>947</v>
      </c>
      <c r="C1439">
        <v>0</v>
      </c>
      <c r="D1439">
        <v>0</v>
      </c>
      <c r="E1439">
        <v>1428.75</v>
      </c>
      <c r="F1439">
        <v>0</v>
      </c>
      <c r="G1439">
        <v>1428.75</v>
      </c>
      <c r="H1439">
        <v>1428.75</v>
      </c>
      <c r="I1439">
        <v>2016</v>
      </c>
      <c r="K1439" t="s">
        <v>14</v>
      </c>
    </row>
    <row r="1440" spans="1:11" x14ac:dyDescent="0.2">
      <c r="A1440" t="s">
        <v>1817</v>
      </c>
      <c r="B1440" t="s">
        <v>947</v>
      </c>
      <c r="C1440">
        <v>0</v>
      </c>
      <c r="D1440">
        <v>0</v>
      </c>
      <c r="E1440">
        <v>151.88999999999999</v>
      </c>
      <c r="F1440">
        <v>0</v>
      </c>
      <c r="G1440">
        <v>151.88999999999999</v>
      </c>
      <c r="H1440">
        <v>151.88999999999999</v>
      </c>
      <c r="I1440">
        <v>2016</v>
      </c>
      <c r="K1440" t="s">
        <v>14</v>
      </c>
    </row>
    <row r="1441" spans="1:11" x14ac:dyDescent="0.2">
      <c r="A1441" t="s">
        <v>198</v>
      </c>
      <c r="B1441" t="s">
        <v>30</v>
      </c>
      <c r="C1441">
        <v>94062.8</v>
      </c>
      <c r="D1441">
        <v>0</v>
      </c>
      <c r="E1441">
        <v>6671.29</v>
      </c>
      <c r="F1441">
        <v>24824.78</v>
      </c>
      <c r="G1441">
        <v>100734.09</v>
      </c>
      <c r="H1441">
        <v>125558.87</v>
      </c>
      <c r="I1441">
        <v>2016</v>
      </c>
      <c r="K1441" t="s">
        <v>14</v>
      </c>
    </row>
    <row r="1442" spans="1:11" x14ac:dyDescent="0.2">
      <c r="A1442" t="s">
        <v>1795</v>
      </c>
      <c r="B1442" t="s">
        <v>947</v>
      </c>
      <c r="C1442">
        <v>0</v>
      </c>
      <c r="D1442">
        <v>0</v>
      </c>
      <c r="E1442">
        <v>225</v>
      </c>
      <c r="F1442">
        <v>0</v>
      </c>
      <c r="G1442">
        <v>225</v>
      </c>
      <c r="H1442">
        <v>225</v>
      </c>
      <c r="I1442">
        <v>2016</v>
      </c>
      <c r="K1442" t="s">
        <v>14</v>
      </c>
    </row>
    <row r="1443" spans="1:11" x14ac:dyDescent="0.2">
      <c r="A1443" t="s">
        <v>1587</v>
      </c>
      <c r="B1443" t="s">
        <v>947</v>
      </c>
      <c r="C1443">
        <v>0</v>
      </c>
      <c r="D1443">
        <v>0</v>
      </c>
      <c r="E1443">
        <v>1208</v>
      </c>
      <c r="F1443">
        <v>0</v>
      </c>
      <c r="G1443">
        <v>1208</v>
      </c>
      <c r="H1443">
        <v>1208</v>
      </c>
      <c r="I1443">
        <v>2016</v>
      </c>
      <c r="K1443" t="s">
        <v>14</v>
      </c>
    </row>
    <row r="1444" spans="1:11" x14ac:dyDescent="0.2">
      <c r="A1444" t="s">
        <v>1680</v>
      </c>
      <c r="B1444" t="s">
        <v>947</v>
      </c>
      <c r="C1444">
        <v>0</v>
      </c>
      <c r="D1444">
        <v>0</v>
      </c>
      <c r="E1444">
        <v>669.38</v>
      </c>
      <c r="F1444">
        <v>0</v>
      </c>
      <c r="G1444">
        <v>669.38</v>
      </c>
      <c r="H1444">
        <v>669.38</v>
      </c>
      <c r="I1444">
        <v>2016</v>
      </c>
      <c r="K1444" t="s">
        <v>14</v>
      </c>
    </row>
    <row r="1445" spans="1:11" x14ac:dyDescent="0.2">
      <c r="A1445" t="s">
        <v>1761</v>
      </c>
      <c r="B1445" t="s">
        <v>674</v>
      </c>
      <c r="C1445">
        <v>0</v>
      </c>
      <c r="D1445">
        <v>0</v>
      </c>
      <c r="E1445">
        <v>333.94</v>
      </c>
      <c r="F1445">
        <v>0</v>
      </c>
      <c r="G1445">
        <v>333.94</v>
      </c>
      <c r="H1445">
        <v>333.94</v>
      </c>
      <c r="I1445">
        <v>2016</v>
      </c>
      <c r="K1445" t="s">
        <v>14</v>
      </c>
    </row>
    <row r="1446" spans="1:11" x14ac:dyDescent="0.2">
      <c r="A1446" t="s">
        <v>1333</v>
      </c>
      <c r="B1446" t="s">
        <v>1334</v>
      </c>
      <c r="C1446">
        <v>0</v>
      </c>
      <c r="D1446">
        <v>37.979999999999997</v>
      </c>
      <c r="E1446">
        <v>3079.69</v>
      </c>
      <c r="F1446">
        <v>0</v>
      </c>
      <c r="G1446">
        <v>3117.67</v>
      </c>
      <c r="H1446">
        <v>3117.67</v>
      </c>
      <c r="I1446">
        <v>2016</v>
      </c>
      <c r="K1446" t="s">
        <v>14</v>
      </c>
    </row>
    <row r="1447" spans="1:11" x14ac:dyDescent="0.2">
      <c r="A1447" t="s">
        <v>375</v>
      </c>
      <c r="B1447" t="s">
        <v>344</v>
      </c>
      <c r="C1447">
        <v>57999.39</v>
      </c>
      <c r="D1447">
        <v>595.36</v>
      </c>
      <c r="E1447">
        <v>5193.25</v>
      </c>
      <c r="F1447">
        <v>23792.080000000002</v>
      </c>
      <c r="G1447">
        <v>63787.99</v>
      </c>
      <c r="H1447">
        <v>87580.07</v>
      </c>
      <c r="I1447">
        <v>2016</v>
      </c>
      <c r="K1447" t="s">
        <v>14</v>
      </c>
    </row>
    <row r="1448" spans="1:11" x14ac:dyDescent="0.2">
      <c r="A1448" t="s">
        <v>1175</v>
      </c>
      <c r="B1448" t="s">
        <v>273</v>
      </c>
      <c r="C1448">
        <v>0</v>
      </c>
      <c r="D1448">
        <v>0</v>
      </c>
      <c r="E1448">
        <v>4612.33</v>
      </c>
      <c r="F1448">
        <v>540.44000000000005</v>
      </c>
      <c r="G1448">
        <v>4612.33</v>
      </c>
      <c r="H1448">
        <v>5152.7700000000004</v>
      </c>
      <c r="I1448">
        <v>2016</v>
      </c>
      <c r="K1448" t="s">
        <v>14</v>
      </c>
    </row>
    <row r="1449" spans="1:11" x14ac:dyDescent="0.2">
      <c r="A1449" t="s">
        <v>82</v>
      </c>
      <c r="B1449" t="s">
        <v>83</v>
      </c>
      <c r="C1449">
        <v>108677.04</v>
      </c>
      <c r="D1449">
        <v>0</v>
      </c>
      <c r="E1449">
        <v>3803.7</v>
      </c>
      <c r="F1449">
        <v>44003.199999999997</v>
      </c>
      <c r="G1449">
        <v>112480.74</v>
      </c>
      <c r="H1449">
        <v>156483.94</v>
      </c>
      <c r="I1449">
        <v>2016</v>
      </c>
      <c r="K1449" t="s">
        <v>14</v>
      </c>
    </row>
    <row r="1450" spans="1:11" x14ac:dyDescent="0.2">
      <c r="A1450" t="s">
        <v>1180</v>
      </c>
      <c r="B1450" t="s">
        <v>273</v>
      </c>
      <c r="C1450">
        <v>0</v>
      </c>
      <c r="D1450">
        <v>0</v>
      </c>
      <c r="E1450">
        <v>5112</v>
      </c>
      <c r="F1450">
        <v>0</v>
      </c>
      <c r="G1450">
        <v>5112</v>
      </c>
      <c r="H1450">
        <v>5112</v>
      </c>
      <c r="I1450">
        <v>2016</v>
      </c>
      <c r="K1450" t="s">
        <v>14</v>
      </c>
    </row>
    <row r="1451" spans="1:11" x14ac:dyDescent="0.2">
      <c r="A1451" t="s">
        <v>690</v>
      </c>
      <c r="B1451" t="s">
        <v>273</v>
      </c>
      <c r="C1451">
        <v>0</v>
      </c>
      <c r="D1451">
        <v>0</v>
      </c>
      <c r="E1451">
        <v>33529.599999999999</v>
      </c>
      <c r="F1451">
        <v>0</v>
      </c>
      <c r="G1451">
        <v>33529.599999999999</v>
      </c>
      <c r="H1451">
        <v>33529.599999999999</v>
      </c>
      <c r="I1451">
        <v>2016</v>
      </c>
      <c r="K1451" t="s">
        <v>14</v>
      </c>
    </row>
    <row r="1452" spans="1:11" x14ac:dyDescent="0.2">
      <c r="A1452" t="s">
        <v>901</v>
      </c>
      <c r="B1452" t="s">
        <v>273</v>
      </c>
      <c r="C1452">
        <v>0</v>
      </c>
      <c r="D1452">
        <v>0</v>
      </c>
      <c r="E1452">
        <v>16059</v>
      </c>
      <c r="F1452">
        <v>0</v>
      </c>
      <c r="G1452">
        <v>16059</v>
      </c>
      <c r="H1452">
        <v>16059</v>
      </c>
      <c r="I1452">
        <v>2016</v>
      </c>
      <c r="K1452" t="s">
        <v>14</v>
      </c>
    </row>
    <row r="1453" spans="1:11" x14ac:dyDescent="0.2">
      <c r="A1453" t="s">
        <v>1127</v>
      </c>
      <c r="B1453" t="s">
        <v>947</v>
      </c>
      <c r="C1453">
        <v>0</v>
      </c>
      <c r="D1453">
        <v>0</v>
      </c>
      <c r="E1453">
        <v>6249.03</v>
      </c>
      <c r="F1453">
        <v>0</v>
      </c>
      <c r="G1453">
        <v>6249.03</v>
      </c>
      <c r="H1453">
        <v>6249.03</v>
      </c>
      <c r="I1453">
        <v>2016</v>
      </c>
      <c r="K1453" t="s">
        <v>14</v>
      </c>
    </row>
    <row r="1454" spans="1:11" x14ac:dyDescent="0.2">
      <c r="A1454" t="s">
        <v>1039</v>
      </c>
      <c r="B1454" t="s">
        <v>947</v>
      </c>
      <c r="C1454">
        <v>0</v>
      </c>
      <c r="D1454">
        <v>0</v>
      </c>
      <c r="E1454">
        <v>9269.2099999999991</v>
      </c>
      <c r="F1454">
        <v>0</v>
      </c>
      <c r="G1454">
        <v>9269.2099999999991</v>
      </c>
      <c r="H1454">
        <v>9269.2099999999991</v>
      </c>
      <c r="I1454">
        <v>2016</v>
      </c>
      <c r="K1454" t="s">
        <v>14</v>
      </c>
    </row>
    <row r="1455" spans="1:11" x14ac:dyDescent="0.2">
      <c r="A1455" t="s">
        <v>1495</v>
      </c>
      <c r="B1455" t="s">
        <v>1496</v>
      </c>
      <c r="C1455">
        <v>1489.84</v>
      </c>
      <c r="D1455">
        <v>0</v>
      </c>
      <c r="E1455">
        <v>0</v>
      </c>
      <c r="F1455">
        <v>206.91</v>
      </c>
      <c r="G1455">
        <v>1489.84</v>
      </c>
      <c r="H1455">
        <v>1696.75</v>
      </c>
      <c r="I1455">
        <v>2016</v>
      </c>
      <c r="K1455" t="s">
        <v>14</v>
      </c>
    </row>
    <row r="1456" spans="1:11" x14ac:dyDescent="0.2">
      <c r="A1456" t="s">
        <v>1135</v>
      </c>
      <c r="B1456" t="s">
        <v>947</v>
      </c>
      <c r="C1456">
        <v>0</v>
      </c>
      <c r="D1456">
        <v>0</v>
      </c>
      <c r="E1456">
        <v>6014</v>
      </c>
      <c r="F1456">
        <v>0</v>
      </c>
      <c r="G1456">
        <v>6014</v>
      </c>
      <c r="H1456">
        <v>6014</v>
      </c>
      <c r="I1456">
        <v>2016</v>
      </c>
      <c r="K1456" t="s">
        <v>14</v>
      </c>
    </row>
    <row r="1457" spans="1:11" x14ac:dyDescent="0.2">
      <c r="A1457" t="s">
        <v>1823</v>
      </c>
      <c r="B1457" t="s">
        <v>947</v>
      </c>
      <c r="C1457">
        <v>0</v>
      </c>
      <c r="D1457">
        <v>0</v>
      </c>
      <c r="E1457">
        <v>132.19</v>
      </c>
      <c r="F1457">
        <v>0</v>
      </c>
      <c r="G1457">
        <v>132.19</v>
      </c>
      <c r="H1457">
        <v>132.19</v>
      </c>
      <c r="I1457">
        <v>2016</v>
      </c>
      <c r="K1457" t="s">
        <v>14</v>
      </c>
    </row>
    <row r="1458" spans="1:11" x14ac:dyDescent="0.2">
      <c r="A1458" t="s">
        <v>1401</v>
      </c>
      <c r="B1458" t="s">
        <v>947</v>
      </c>
      <c r="C1458">
        <v>0</v>
      </c>
      <c r="D1458">
        <v>0</v>
      </c>
      <c r="E1458">
        <v>2346</v>
      </c>
      <c r="F1458">
        <v>0</v>
      </c>
      <c r="G1458">
        <v>2346</v>
      </c>
      <c r="H1458">
        <v>2346</v>
      </c>
      <c r="I1458">
        <v>2016</v>
      </c>
      <c r="K1458" t="s">
        <v>14</v>
      </c>
    </row>
    <row r="1459" spans="1:11" x14ac:dyDescent="0.2">
      <c r="A1459" t="s">
        <v>952</v>
      </c>
      <c r="B1459" t="s">
        <v>273</v>
      </c>
      <c r="C1459">
        <v>0</v>
      </c>
      <c r="D1459">
        <v>0</v>
      </c>
      <c r="E1459">
        <v>12992.4</v>
      </c>
      <c r="F1459">
        <v>0</v>
      </c>
      <c r="G1459">
        <v>12992.4</v>
      </c>
      <c r="H1459">
        <v>12992.4</v>
      </c>
      <c r="I1459">
        <v>2016</v>
      </c>
      <c r="K1459" t="s">
        <v>14</v>
      </c>
    </row>
    <row r="1460" spans="1:11" x14ac:dyDescent="0.2">
      <c r="A1460" t="s">
        <v>1383</v>
      </c>
      <c r="B1460" t="s">
        <v>273</v>
      </c>
      <c r="C1460">
        <v>0</v>
      </c>
      <c r="D1460">
        <v>0</v>
      </c>
      <c r="E1460">
        <v>2535.02</v>
      </c>
      <c r="F1460">
        <v>0</v>
      </c>
      <c r="G1460">
        <v>2535.02</v>
      </c>
      <c r="H1460">
        <v>2535.02</v>
      </c>
      <c r="I1460">
        <v>2016</v>
      </c>
      <c r="K1460" t="s">
        <v>14</v>
      </c>
    </row>
    <row r="1461" spans="1:11" x14ac:dyDescent="0.2">
      <c r="A1461" t="s">
        <v>1283</v>
      </c>
      <c r="B1461" t="s">
        <v>273</v>
      </c>
      <c r="C1461">
        <v>0</v>
      </c>
      <c r="D1461">
        <v>0</v>
      </c>
      <c r="E1461">
        <v>3585.6</v>
      </c>
      <c r="F1461">
        <v>0</v>
      </c>
      <c r="G1461">
        <v>3585.6</v>
      </c>
      <c r="H1461">
        <v>3585.6</v>
      </c>
      <c r="I1461">
        <v>2016</v>
      </c>
      <c r="K1461" t="s">
        <v>14</v>
      </c>
    </row>
    <row r="1462" spans="1:11" x14ac:dyDescent="0.2">
      <c r="A1462" t="s">
        <v>767</v>
      </c>
      <c r="B1462" t="s">
        <v>322</v>
      </c>
      <c r="C1462">
        <v>-6966.84</v>
      </c>
      <c r="D1462">
        <v>0</v>
      </c>
      <c r="E1462">
        <v>23077.1</v>
      </c>
      <c r="F1462">
        <v>10321.57</v>
      </c>
      <c r="G1462">
        <v>16110.26</v>
      </c>
      <c r="H1462">
        <v>26431.83</v>
      </c>
      <c r="I1462">
        <v>2016</v>
      </c>
      <c r="K1462" t="s">
        <v>14</v>
      </c>
    </row>
    <row r="1463" spans="1:11" x14ac:dyDescent="0.2">
      <c r="A1463" t="s">
        <v>819</v>
      </c>
      <c r="B1463" t="s">
        <v>273</v>
      </c>
      <c r="C1463">
        <v>0</v>
      </c>
      <c r="D1463">
        <v>0</v>
      </c>
      <c r="E1463">
        <v>22092</v>
      </c>
      <c r="F1463">
        <v>0</v>
      </c>
      <c r="G1463">
        <v>22092</v>
      </c>
      <c r="H1463">
        <v>22092</v>
      </c>
      <c r="I1463">
        <v>2016</v>
      </c>
      <c r="K1463" t="s">
        <v>14</v>
      </c>
    </row>
    <row r="1464" spans="1:11" x14ac:dyDescent="0.2">
      <c r="A1464" t="s">
        <v>1619</v>
      </c>
      <c r="B1464" t="s">
        <v>273</v>
      </c>
      <c r="C1464">
        <v>0</v>
      </c>
      <c r="D1464">
        <v>0</v>
      </c>
      <c r="E1464">
        <v>896.91</v>
      </c>
      <c r="F1464">
        <v>91.59</v>
      </c>
      <c r="G1464">
        <v>896.91</v>
      </c>
      <c r="H1464">
        <v>988.5</v>
      </c>
      <c r="I1464">
        <v>2016</v>
      </c>
      <c r="K1464" t="s">
        <v>14</v>
      </c>
    </row>
    <row r="1465" spans="1:11" x14ac:dyDescent="0.2">
      <c r="A1465" t="s">
        <v>534</v>
      </c>
      <c r="B1465" t="s">
        <v>273</v>
      </c>
      <c r="C1465">
        <v>0</v>
      </c>
      <c r="D1465">
        <v>0</v>
      </c>
      <c r="E1465">
        <v>43678.38</v>
      </c>
      <c r="F1465">
        <v>16000.75</v>
      </c>
      <c r="G1465">
        <v>43678.38</v>
      </c>
      <c r="H1465">
        <v>59679.13</v>
      </c>
      <c r="I1465">
        <v>2016</v>
      </c>
      <c r="K1465" t="s">
        <v>14</v>
      </c>
    </row>
    <row r="1466" spans="1:11" x14ac:dyDescent="0.2">
      <c r="A1466" t="s">
        <v>974</v>
      </c>
      <c r="B1466" t="s">
        <v>273</v>
      </c>
      <c r="C1466">
        <v>0</v>
      </c>
      <c r="D1466">
        <v>0</v>
      </c>
      <c r="E1466">
        <v>11820</v>
      </c>
      <c r="F1466">
        <v>0</v>
      </c>
      <c r="G1466">
        <v>11820</v>
      </c>
      <c r="H1466">
        <v>11820</v>
      </c>
      <c r="I1466">
        <v>2016</v>
      </c>
      <c r="K1466" t="s">
        <v>14</v>
      </c>
    </row>
    <row r="1467" spans="1:11" x14ac:dyDescent="0.2">
      <c r="A1467" t="s">
        <v>239</v>
      </c>
      <c r="B1467" t="s">
        <v>28</v>
      </c>
      <c r="C1467">
        <v>92271.05</v>
      </c>
      <c r="D1467">
        <v>0</v>
      </c>
      <c r="E1467">
        <v>2985.4</v>
      </c>
      <c r="F1467">
        <v>21698.87</v>
      </c>
      <c r="G1467">
        <v>95256.45</v>
      </c>
      <c r="H1467">
        <v>116955.32</v>
      </c>
      <c r="I1467">
        <v>2016</v>
      </c>
      <c r="K1467" t="s">
        <v>14</v>
      </c>
    </row>
    <row r="1468" spans="1:11" x14ac:dyDescent="0.2">
      <c r="A1468" t="s">
        <v>1857</v>
      </c>
      <c r="B1468" t="s">
        <v>273</v>
      </c>
      <c r="C1468">
        <v>0</v>
      </c>
      <c r="D1468">
        <v>0</v>
      </c>
      <c r="E1468">
        <v>4.8</v>
      </c>
      <c r="F1468">
        <v>0</v>
      </c>
      <c r="G1468">
        <v>4.8</v>
      </c>
      <c r="H1468">
        <v>4.8</v>
      </c>
      <c r="I1468">
        <v>2016</v>
      </c>
      <c r="K1468" t="s">
        <v>14</v>
      </c>
    </row>
    <row r="1469" spans="1:11" x14ac:dyDescent="0.2">
      <c r="A1469" t="s">
        <v>1779</v>
      </c>
      <c r="B1469" t="s">
        <v>674</v>
      </c>
      <c r="C1469">
        <v>0</v>
      </c>
      <c r="D1469">
        <v>0</v>
      </c>
      <c r="E1469">
        <v>254.75</v>
      </c>
      <c r="F1469">
        <v>0</v>
      </c>
      <c r="G1469">
        <v>254.75</v>
      </c>
      <c r="H1469">
        <v>254.75</v>
      </c>
      <c r="I1469">
        <v>2016</v>
      </c>
      <c r="K1469" t="s">
        <v>14</v>
      </c>
    </row>
    <row r="1470" spans="1:11" x14ac:dyDescent="0.2">
      <c r="A1470" t="s">
        <v>1223</v>
      </c>
      <c r="B1470" t="s">
        <v>947</v>
      </c>
      <c r="C1470">
        <v>0</v>
      </c>
      <c r="D1470">
        <v>0</v>
      </c>
      <c r="E1470">
        <v>4589</v>
      </c>
      <c r="F1470">
        <v>0</v>
      </c>
      <c r="G1470">
        <v>4589</v>
      </c>
      <c r="H1470">
        <v>4589</v>
      </c>
      <c r="I1470">
        <v>2016</v>
      </c>
      <c r="K1470" t="s">
        <v>14</v>
      </c>
    </row>
    <row r="1471" spans="1:11" x14ac:dyDescent="0.2">
      <c r="A1471" t="s">
        <v>359</v>
      </c>
      <c r="B1471" t="s">
        <v>251</v>
      </c>
      <c r="C1471">
        <v>59452.57</v>
      </c>
      <c r="D1471">
        <v>0</v>
      </c>
      <c r="E1471">
        <v>6803.36</v>
      </c>
      <c r="F1471">
        <v>23481.57</v>
      </c>
      <c r="G1471">
        <v>66255.929999999993</v>
      </c>
      <c r="H1471">
        <v>89737.5</v>
      </c>
      <c r="I1471">
        <v>2016</v>
      </c>
      <c r="K1471" t="s">
        <v>14</v>
      </c>
    </row>
    <row r="1472" spans="1:11" x14ac:dyDescent="0.2">
      <c r="A1472" t="s">
        <v>704</v>
      </c>
      <c r="B1472" t="s">
        <v>273</v>
      </c>
      <c r="C1472">
        <v>0</v>
      </c>
      <c r="D1472">
        <v>0</v>
      </c>
      <c r="E1472">
        <v>29209.74</v>
      </c>
      <c r="F1472">
        <v>3298.1</v>
      </c>
      <c r="G1472">
        <v>29209.74</v>
      </c>
      <c r="H1472">
        <v>32507.84</v>
      </c>
      <c r="I1472">
        <v>2016</v>
      </c>
      <c r="K1472" t="s">
        <v>14</v>
      </c>
    </row>
    <row r="1473" spans="1:11" x14ac:dyDescent="0.2">
      <c r="A1473" t="s">
        <v>179</v>
      </c>
      <c r="B1473" t="s">
        <v>180</v>
      </c>
      <c r="C1473">
        <v>87389</v>
      </c>
      <c r="D1473">
        <v>0</v>
      </c>
      <c r="E1473">
        <v>6471.4</v>
      </c>
      <c r="F1473">
        <v>35167.050000000003</v>
      </c>
      <c r="G1473">
        <v>93860.4</v>
      </c>
      <c r="H1473">
        <v>129027.45</v>
      </c>
      <c r="I1473">
        <v>2016</v>
      </c>
      <c r="K1473" t="s">
        <v>14</v>
      </c>
    </row>
    <row r="1474" spans="1:11" x14ac:dyDescent="0.2">
      <c r="A1474" t="s">
        <v>1266</v>
      </c>
      <c r="B1474" t="s">
        <v>273</v>
      </c>
      <c r="C1474">
        <v>0</v>
      </c>
      <c r="D1474">
        <v>0</v>
      </c>
      <c r="E1474">
        <v>3806.4</v>
      </c>
      <c r="F1474">
        <v>0</v>
      </c>
      <c r="G1474">
        <v>3806.4</v>
      </c>
      <c r="H1474">
        <v>3806.4</v>
      </c>
      <c r="I1474">
        <v>2016</v>
      </c>
      <c r="K1474" t="s">
        <v>14</v>
      </c>
    </row>
    <row r="1475" spans="1:11" x14ac:dyDescent="0.2">
      <c r="A1475" t="s">
        <v>593</v>
      </c>
      <c r="B1475" t="s">
        <v>386</v>
      </c>
      <c r="C1475">
        <v>13167.64</v>
      </c>
      <c r="D1475">
        <v>0</v>
      </c>
      <c r="E1475">
        <v>21232.799999999999</v>
      </c>
      <c r="F1475">
        <v>13450.27</v>
      </c>
      <c r="G1475">
        <v>34400.44</v>
      </c>
      <c r="H1475">
        <v>47850.71</v>
      </c>
      <c r="I1475">
        <v>2016</v>
      </c>
      <c r="K1475" t="s">
        <v>14</v>
      </c>
    </row>
    <row r="1476" spans="1:11" x14ac:dyDescent="0.2">
      <c r="A1476" t="s">
        <v>762</v>
      </c>
      <c r="B1476" t="s">
        <v>273</v>
      </c>
      <c r="C1476">
        <v>0</v>
      </c>
      <c r="D1476">
        <v>0</v>
      </c>
      <c r="E1476">
        <v>27020</v>
      </c>
      <c r="F1476">
        <v>0</v>
      </c>
      <c r="G1476">
        <v>27020</v>
      </c>
      <c r="H1476">
        <v>27020</v>
      </c>
      <c r="I1476">
        <v>2016</v>
      </c>
      <c r="K1476" t="s">
        <v>14</v>
      </c>
    </row>
    <row r="1477" spans="1:11" x14ac:dyDescent="0.2">
      <c r="A1477" t="s">
        <v>1594</v>
      </c>
      <c r="B1477" t="s">
        <v>947</v>
      </c>
      <c r="C1477">
        <v>0</v>
      </c>
      <c r="D1477">
        <v>0</v>
      </c>
      <c r="E1477">
        <v>1154.25</v>
      </c>
      <c r="F1477">
        <v>0</v>
      </c>
      <c r="G1477">
        <v>1154.25</v>
      </c>
      <c r="H1477">
        <v>1154.25</v>
      </c>
      <c r="I1477">
        <v>2016</v>
      </c>
      <c r="K1477" t="s">
        <v>14</v>
      </c>
    </row>
    <row r="1478" spans="1:11" x14ac:dyDescent="0.2">
      <c r="A1478" t="s">
        <v>1151</v>
      </c>
      <c r="B1478" t="s">
        <v>947</v>
      </c>
      <c r="C1478">
        <v>0</v>
      </c>
      <c r="D1478">
        <v>0</v>
      </c>
      <c r="E1478">
        <v>5568.96</v>
      </c>
      <c r="F1478">
        <v>0</v>
      </c>
      <c r="G1478">
        <v>5568.96</v>
      </c>
      <c r="H1478">
        <v>5568.96</v>
      </c>
      <c r="I1478">
        <v>2016</v>
      </c>
      <c r="K1478" t="s">
        <v>14</v>
      </c>
    </row>
    <row r="1479" spans="1:11" x14ac:dyDescent="0.2">
      <c r="A1479" t="s">
        <v>1459</v>
      </c>
      <c r="B1479" t="s">
        <v>947</v>
      </c>
      <c r="C1479">
        <v>0</v>
      </c>
      <c r="D1479">
        <v>0</v>
      </c>
      <c r="E1479">
        <v>1870.33</v>
      </c>
      <c r="F1479">
        <v>0</v>
      </c>
      <c r="G1479">
        <v>1870.33</v>
      </c>
      <c r="H1479">
        <v>1870.33</v>
      </c>
      <c r="I1479">
        <v>2016</v>
      </c>
      <c r="K1479" t="s">
        <v>14</v>
      </c>
    </row>
    <row r="1480" spans="1:11" x14ac:dyDescent="0.2">
      <c r="A1480" t="s">
        <v>1073</v>
      </c>
      <c r="B1480" t="s">
        <v>674</v>
      </c>
      <c r="C1480">
        <v>0</v>
      </c>
      <c r="D1480">
        <v>0</v>
      </c>
      <c r="E1480">
        <v>8099.65</v>
      </c>
      <c r="F1480">
        <v>0</v>
      </c>
      <c r="G1480">
        <v>8099.65</v>
      </c>
      <c r="H1480">
        <v>8099.65</v>
      </c>
      <c r="I1480">
        <v>2016</v>
      </c>
      <c r="K1480" t="s">
        <v>14</v>
      </c>
    </row>
    <row r="1481" spans="1:11" x14ac:dyDescent="0.2">
      <c r="A1481" t="s">
        <v>418</v>
      </c>
      <c r="B1481" t="s">
        <v>419</v>
      </c>
      <c r="C1481">
        <v>57317.68</v>
      </c>
      <c r="D1481">
        <v>1104.08</v>
      </c>
      <c r="E1481">
        <v>4213.08</v>
      </c>
      <c r="F1481">
        <v>18091.900000000001</v>
      </c>
      <c r="G1481">
        <v>62634.84</v>
      </c>
      <c r="H1481">
        <v>80726.740000000005</v>
      </c>
      <c r="I1481">
        <v>2016</v>
      </c>
      <c r="K1481" t="s">
        <v>14</v>
      </c>
    </row>
    <row r="1482" spans="1:11" x14ac:dyDescent="0.2">
      <c r="A1482" t="s">
        <v>1487</v>
      </c>
      <c r="B1482" t="s">
        <v>947</v>
      </c>
      <c r="C1482">
        <v>0</v>
      </c>
      <c r="D1482">
        <v>0</v>
      </c>
      <c r="E1482">
        <v>1728.15</v>
      </c>
      <c r="F1482">
        <v>0</v>
      </c>
      <c r="G1482">
        <v>1728.15</v>
      </c>
      <c r="H1482">
        <v>1728.15</v>
      </c>
      <c r="I1482">
        <v>2016</v>
      </c>
      <c r="K1482" t="s">
        <v>14</v>
      </c>
    </row>
    <row r="1483" spans="1:11" x14ac:dyDescent="0.2">
      <c r="A1483" t="s">
        <v>1222</v>
      </c>
      <c r="B1483" t="s">
        <v>947</v>
      </c>
      <c r="C1483">
        <v>0</v>
      </c>
      <c r="D1483">
        <v>0</v>
      </c>
      <c r="E1483">
        <v>4589</v>
      </c>
      <c r="F1483">
        <v>0</v>
      </c>
      <c r="G1483">
        <v>4589</v>
      </c>
      <c r="H1483">
        <v>4589</v>
      </c>
      <c r="I1483">
        <v>2016</v>
      </c>
      <c r="K1483" t="s">
        <v>14</v>
      </c>
    </row>
    <row r="1484" spans="1:11" x14ac:dyDescent="0.2">
      <c r="A1484" t="s">
        <v>1024</v>
      </c>
      <c r="B1484" t="s">
        <v>273</v>
      </c>
      <c r="C1484">
        <v>0</v>
      </c>
      <c r="D1484">
        <v>0</v>
      </c>
      <c r="E1484">
        <v>8828.15</v>
      </c>
      <c r="F1484">
        <v>927.06</v>
      </c>
      <c r="G1484">
        <v>8828.15</v>
      </c>
      <c r="H1484">
        <v>9755.2099999999991</v>
      </c>
      <c r="I1484">
        <v>2016</v>
      </c>
      <c r="K1484" t="s">
        <v>14</v>
      </c>
    </row>
    <row r="1485" spans="1:11" x14ac:dyDescent="0.2">
      <c r="A1485" t="s">
        <v>307</v>
      </c>
      <c r="B1485" t="s">
        <v>308</v>
      </c>
      <c r="C1485">
        <v>43761.78</v>
      </c>
      <c r="D1485">
        <v>0</v>
      </c>
      <c r="E1485">
        <v>15801.37</v>
      </c>
      <c r="F1485">
        <v>40321.22</v>
      </c>
      <c r="G1485">
        <v>59563.14</v>
      </c>
      <c r="H1485">
        <v>99884.36</v>
      </c>
      <c r="I1485">
        <v>2016</v>
      </c>
      <c r="K1485" t="s">
        <v>14</v>
      </c>
    </row>
    <row r="1486" spans="1:11" x14ac:dyDescent="0.2">
      <c r="A1486" t="s">
        <v>1207</v>
      </c>
      <c r="B1486" t="s">
        <v>947</v>
      </c>
      <c r="C1486">
        <v>0</v>
      </c>
      <c r="D1486">
        <v>0</v>
      </c>
      <c r="E1486">
        <v>4814.6400000000003</v>
      </c>
      <c r="F1486">
        <v>0</v>
      </c>
      <c r="G1486">
        <v>4814.6400000000003</v>
      </c>
      <c r="H1486">
        <v>4814.6400000000003</v>
      </c>
      <c r="I1486">
        <v>2016</v>
      </c>
      <c r="K1486" t="s">
        <v>14</v>
      </c>
    </row>
    <row r="1487" spans="1:11" x14ac:dyDescent="0.2">
      <c r="A1487" t="s">
        <v>935</v>
      </c>
      <c r="B1487" t="s">
        <v>273</v>
      </c>
      <c r="C1487">
        <v>0</v>
      </c>
      <c r="D1487">
        <v>0</v>
      </c>
      <c r="E1487">
        <v>12431.6</v>
      </c>
      <c r="F1487">
        <v>1430.33</v>
      </c>
      <c r="G1487">
        <v>12431.6</v>
      </c>
      <c r="H1487">
        <v>13861.93</v>
      </c>
      <c r="I1487">
        <v>2016</v>
      </c>
      <c r="K1487" t="s">
        <v>14</v>
      </c>
    </row>
    <row r="1488" spans="1:11" x14ac:dyDescent="0.2">
      <c r="A1488" t="s">
        <v>395</v>
      </c>
      <c r="B1488" t="s">
        <v>255</v>
      </c>
      <c r="C1488">
        <v>47105.15</v>
      </c>
      <c r="D1488">
        <v>0</v>
      </c>
      <c r="E1488">
        <v>21514.12</v>
      </c>
      <c r="F1488">
        <v>15981.87</v>
      </c>
      <c r="G1488">
        <v>68619.27</v>
      </c>
      <c r="H1488">
        <v>84601.14</v>
      </c>
      <c r="I1488">
        <v>2016</v>
      </c>
      <c r="K1488" t="s">
        <v>14</v>
      </c>
    </row>
    <row r="1489" spans="1:11" x14ac:dyDescent="0.2">
      <c r="A1489" t="s">
        <v>1486</v>
      </c>
      <c r="B1489" t="s">
        <v>947</v>
      </c>
      <c r="C1489">
        <v>0</v>
      </c>
      <c r="D1489">
        <v>0</v>
      </c>
      <c r="E1489">
        <v>1738.13</v>
      </c>
      <c r="F1489">
        <v>0</v>
      </c>
      <c r="G1489">
        <v>1738.13</v>
      </c>
      <c r="H1489">
        <v>1738.13</v>
      </c>
      <c r="I1489">
        <v>2016</v>
      </c>
      <c r="K1489" t="s">
        <v>14</v>
      </c>
    </row>
    <row r="1490" spans="1:11" x14ac:dyDescent="0.2">
      <c r="A1490" t="s">
        <v>672</v>
      </c>
      <c r="B1490" t="s">
        <v>273</v>
      </c>
      <c r="C1490">
        <v>0</v>
      </c>
      <c r="D1490">
        <v>0</v>
      </c>
      <c r="E1490">
        <v>34869</v>
      </c>
      <c r="F1490">
        <v>807.5</v>
      </c>
      <c r="G1490">
        <v>34869</v>
      </c>
      <c r="H1490">
        <v>35676.5</v>
      </c>
      <c r="I1490">
        <v>2016</v>
      </c>
      <c r="K1490" t="s">
        <v>14</v>
      </c>
    </row>
    <row r="1491" spans="1:11" x14ac:dyDescent="0.2">
      <c r="A1491" t="s">
        <v>50</v>
      </c>
      <c r="B1491" t="s">
        <v>51</v>
      </c>
      <c r="C1491">
        <v>125808</v>
      </c>
      <c r="D1491">
        <v>0</v>
      </c>
      <c r="E1491">
        <v>4403.28</v>
      </c>
      <c r="F1491">
        <v>40937.96</v>
      </c>
      <c r="G1491">
        <v>130211.28</v>
      </c>
      <c r="H1491">
        <v>171149.24</v>
      </c>
      <c r="I1491">
        <v>2016</v>
      </c>
      <c r="K1491" t="s">
        <v>14</v>
      </c>
    </row>
    <row r="1492" spans="1:11" x14ac:dyDescent="0.2">
      <c r="A1492" t="s">
        <v>576</v>
      </c>
      <c r="B1492" t="s">
        <v>273</v>
      </c>
      <c r="C1492">
        <v>0</v>
      </c>
      <c r="D1492">
        <v>0</v>
      </c>
      <c r="E1492">
        <v>51460.73</v>
      </c>
      <c r="F1492">
        <v>0</v>
      </c>
      <c r="G1492">
        <v>51460.73</v>
      </c>
      <c r="H1492">
        <v>51460.73</v>
      </c>
      <c r="I1492">
        <v>2016</v>
      </c>
      <c r="K1492" t="s">
        <v>14</v>
      </c>
    </row>
    <row r="1493" spans="1:11" x14ac:dyDescent="0.2">
      <c r="A1493" t="s">
        <v>1618</v>
      </c>
      <c r="B1493" t="s">
        <v>273</v>
      </c>
      <c r="C1493">
        <v>0</v>
      </c>
      <c r="D1493">
        <v>0</v>
      </c>
      <c r="E1493">
        <v>992.5</v>
      </c>
      <c r="F1493">
        <v>0</v>
      </c>
      <c r="G1493">
        <v>992.5</v>
      </c>
      <c r="H1493">
        <v>992.5</v>
      </c>
      <c r="I1493">
        <v>2016</v>
      </c>
      <c r="K1493" t="s">
        <v>14</v>
      </c>
    </row>
    <row r="1494" spans="1:11" x14ac:dyDescent="0.2">
      <c r="A1494" t="s">
        <v>788</v>
      </c>
      <c r="B1494" t="s">
        <v>273</v>
      </c>
      <c r="C1494">
        <v>0</v>
      </c>
      <c r="D1494">
        <v>0</v>
      </c>
      <c r="E1494">
        <v>24847</v>
      </c>
      <c r="F1494">
        <v>0</v>
      </c>
      <c r="G1494">
        <v>24847</v>
      </c>
      <c r="H1494">
        <v>24847</v>
      </c>
      <c r="I1494">
        <v>2016</v>
      </c>
      <c r="K1494" t="s">
        <v>14</v>
      </c>
    </row>
    <row r="1495" spans="1:11" x14ac:dyDescent="0.2">
      <c r="A1495" t="s">
        <v>1008</v>
      </c>
      <c r="B1495" t="s">
        <v>273</v>
      </c>
      <c r="C1495">
        <v>0</v>
      </c>
      <c r="D1495">
        <v>0</v>
      </c>
      <c r="E1495">
        <v>10427.74</v>
      </c>
      <c r="F1495">
        <v>0</v>
      </c>
      <c r="G1495">
        <v>10427.74</v>
      </c>
      <c r="H1495">
        <v>10427.74</v>
      </c>
      <c r="I1495">
        <v>2016</v>
      </c>
      <c r="K1495" t="s">
        <v>14</v>
      </c>
    </row>
    <row r="1496" spans="1:11" x14ac:dyDescent="0.2">
      <c r="A1496" t="s">
        <v>777</v>
      </c>
      <c r="B1496" t="s">
        <v>273</v>
      </c>
      <c r="C1496">
        <v>0</v>
      </c>
      <c r="D1496">
        <v>0</v>
      </c>
      <c r="E1496">
        <v>23079.599999999999</v>
      </c>
      <c r="F1496">
        <v>2659.59</v>
      </c>
      <c r="G1496">
        <v>23079.599999999999</v>
      </c>
      <c r="H1496">
        <v>25739.19</v>
      </c>
      <c r="I1496">
        <v>2016</v>
      </c>
      <c r="K1496" t="s">
        <v>14</v>
      </c>
    </row>
    <row r="1497" spans="1:11" x14ac:dyDescent="0.2">
      <c r="A1497" t="s">
        <v>1356</v>
      </c>
      <c r="B1497" t="s">
        <v>947</v>
      </c>
      <c r="C1497">
        <v>0</v>
      </c>
      <c r="D1497">
        <v>0</v>
      </c>
      <c r="E1497">
        <v>2789.31</v>
      </c>
      <c r="F1497">
        <v>0</v>
      </c>
      <c r="G1497">
        <v>2789.31</v>
      </c>
      <c r="H1497">
        <v>2789.31</v>
      </c>
      <c r="I1497">
        <v>2016</v>
      </c>
      <c r="K1497" t="s">
        <v>14</v>
      </c>
    </row>
    <row r="1498" spans="1:11" x14ac:dyDescent="0.2">
      <c r="A1498" t="s">
        <v>1749</v>
      </c>
      <c r="B1498" t="s">
        <v>947</v>
      </c>
      <c r="C1498">
        <v>0</v>
      </c>
      <c r="D1498">
        <v>0</v>
      </c>
      <c r="E1498">
        <v>365.44</v>
      </c>
      <c r="F1498">
        <v>0</v>
      </c>
      <c r="G1498">
        <v>365.44</v>
      </c>
      <c r="H1498">
        <v>365.44</v>
      </c>
      <c r="I1498">
        <v>2016</v>
      </c>
      <c r="K1498" t="s">
        <v>14</v>
      </c>
    </row>
    <row r="1499" spans="1:11" x14ac:dyDescent="0.2">
      <c r="A1499" t="s">
        <v>1131</v>
      </c>
      <c r="B1499" t="s">
        <v>273</v>
      </c>
      <c r="C1499">
        <v>0</v>
      </c>
      <c r="D1499">
        <v>0</v>
      </c>
      <c r="E1499">
        <v>5606.2</v>
      </c>
      <c r="F1499">
        <v>593.9</v>
      </c>
      <c r="G1499">
        <v>5606.2</v>
      </c>
      <c r="H1499">
        <v>6200.1</v>
      </c>
      <c r="I1499">
        <v>2016</v>
      </c>
      <c r="K1499" t="s">
        <v>14</v>
      </c>
    </row>
    <row r="1500" spans="1:11" x14ac:dyDescent="0.2">
      <c r="A1500" t="s">
        <v>1166</v>
      </c>
      <c r="B1500" t="s">
        <v>947</v>
      </c>
      <c r="C1500">
        <v>0</v>
      </c>
      <c r="D1500">
        <v>0</v>
      </c>
      <c r="E1500">
        <v>5351.5</v>
      </c>
      <c r="F1500">
        <v>0</v>
      </c>
      <c r="G1500">
        <v>5351.5</v>
      </c>
      <c r="H1500">
        <v>5351.5</v>
      </c>
      <c r="I1500">
        <v>2016</v>
      </c>
      <c r="K1500" t="s">
        <v>14</v>
      </c>
    </row>
    <row r="1501" spans="1:11" x14ac:dyDescent="0.2">
      <c r="A1501" t="s">
        <v>295</v>
      </c>
      <c r="B1501" t="s">
        <v>30</v>
      </c>
      <c r="C1501">
        <v>46549.2</v>
      </c>
      <c r="D1501">
        <v>0</v>
      </c>
      <c r="E1501">
        <v>25002.04</v>
      </c>
      <c r="F1501">
        <v>30882.799999999999</v>
      </c>
      <c r="G1501">
        <v>71551.240000000005</v>
      </c>
      <c r="H1501">
        <v>102434.04</v>
      </c>
      <c r="I1501">
        <v>2016</v>
      </c>
      <c r="K1501" t="s">
        <v>14</v>
      </c>
    </row>
    <row r="1502" spans="1:11" x14ac:dyDescent="0.2">
      <c r="A1502" t="s">
        <v>535</v>
      </c>
      <c r="B1502" t="s">
        <v>30</v>
      </c>
      <c r="C1502">
        <v>28694.799999999999</v>
      </c>
      <c r="D1502">
        <v>0</v>
      </c>
      <c r="E1502">
        <v>24378.799999999999</v>
      </c>
      <c r="F1502">
        <v>6360.31</v>
      </c>
      <c r="G1502">
        <v>53073.599999999999</v>
      </c>
      <c r="H1502">
        <v>59433.91</v>
      </c>
      <c r="I1502">
        <v>2016</v>
      </c>
      <c r="K1502" t="s">
        <v>14</v>
      </c>
    </row>
    <row r="1503" spans="1:11" x14ac:dyDescent="0.2">
      <c r="A1503" t="s">
        <v>1642</v>
      </c>
      <c r="B1503" t="s">
        <v>273</v>
      </c>
      <c r="C1503">
        <v>0</v>
      </c>
      <c r="D1503">
        <v>0</v>
      </c>
      <c r="E1503">
        <v>886.2</v>
      </c>
      <c r="F1503">
        <v>0</v>
      </c>
      <c r="G1503">
        <v>886.2</v>
      </c>
      <c r="H1503">
        <v>886.2</v>
      </c>
      <c r="I1503">
        <v>2016</v>
      </c>
      <c r="K1503" t="s">
        <v>14</v>
      </c>
    </row>
    <row r="1504" spans="1:11" x14ac:dyDescent="0.2">
      <c r="A1504" t="s">
        <v>570</v>
      </c>
      <c r="B1504" t="s">
        <v>358</v>
      </c>
      <c r="C1504">
        <v>33149.699999999997</v>
      </c>
      <c r="D1504">
        <v>939.68</v>
      </c>
      <c r="E1504">
        <v>2971.06</v>
      </c>
      <c r="F1504">
        <v>15141.06</v>
      </c>
      <c r="G1504">
        <v>37060.44</v>
      </c>
      <c r="H1504">
        <v>52201.5</v>
      </c>
      <c r="I1504">
        <v>2016</v>
      </c>
      <c r="K1504" t="s">
        <v>14</v>
      </c>
    </row>
    <row r="1505" spans="1:11" x14ac:dyDescent="0.2">
      <c r="A1505" t="s">
        <v>1399</v>
      </c>
      <c r="B1505" t="s">
        <v>947</v>
      </c>
      <c r="C1505">
        <v>0</v>
      </c>
      <c r="D1505">
        <v>0</v>
      </c>
      <c r="E1505">
        <v>2363.88</v>
      </c>
      <c r="F1505">
        <v>0</v>
      </c>
      <c r="G1505">
        <v>2363.88</v>
      </c>
      <c r="H1505">
        <v>2363.88</v>
      </c>
      <c r="I1505">
        <v>2016</v>
      </c>
      <c r="K1505" t="s">
        <v>14</v>
      </c>
    </row>
    <row r="1506" spans="1:11" x14ac:dyDescent="0.2">
      <c r="A1506" t="s">
        <v>1800</v>
      </c>
      <c r="B1506" t="s">
        <v>947</v>
      </c>
      <c r="C1506">
        <v>0</v>
      </c>
      <c r="D1506">
        <v>0</v>
      </c>
      <c r="E1506">
        <v>210.63</v>
      </c>
      <c r="F1506">
        <v>0</v>
      </c>
      <c r="G1506">
        <v>210.63</v>
      </c>
      <c r="H1506">
        <v>210.63</v>
      </c>
      <c r="I1506">
        <v>2016</v>
      </c>
      <c r="K1506" t="s">
        <v>14</v>
      </c>
    </row>
    <row r="1507" spans="1:11" x14ac:dyDescent="0.2">
      <c r="A1507" t="s">
        <v>979</v>
      </c>
      <c r="B1507" t="s">
        <v>273</v>
      </c>
      <c r="C1507">
        <v>0</v>
      </c>
      <c r="D1507">
        <v>0</v>
      </c>
      <c r="E1507">
        <v>11693.77</v>
      </c>
      <c r="F1507">
        <v>0</v>
      </c>
      <c r="G1507">
        <v>11693.77</v>
      </c>
      <c r="H1507">
        <v>11693.77</v>
      </c>
      <c r="I1507">
        <v>2016</v>
      </c>
      <c r="K1507" t="s">
        <v>14</v>
      </c>
    </row>
    <row r="1508" spans="1:11" x14ac:dyDescent="0.2">
      <c r="A1508" t="s">
        <v>67</v>
      </c>
      <c r="B1508" t="s">
        <v>30</v>
      </c>
      <c r="C1508">
        <v>94062.8</v>
      </c>
      <c r="D1508">
        <v>0</v>
      </c>
      <c r="E1508">
        <v>24046.04</v>
      </c>
      <c r="F1508">
        <v>42433.58</v>
      </c>
      <c r="G1508">
        <v>118108.84</v>
      </c>
      <c r="H1508">
        <v>160542.42000000001</v>
      </c>
      <c r="I1508">
        <v>2016</v>
      </c>
      <c r="K1508" t="s">
        <v>14</v>
      </c>
    </row>
    <row r="1509" spans="1:11" x14ac:dyDescent="0.2">
      <c r="A1509" t="s">
        <v>1249</v>
      </c>
      <c r="B1509" t="s">
        <v>273</v>
      </c>
      <c r="C1509">
        <v>0</v>
      </c>
      <c r="D1509">
        <v>0</v>
      </c>
      <c r="E1509">
        <v>4140</v>
      </c>
      <c r="F1509">
        <v>0</v>
      </c>
      <c r="G1509">
        <v>4140</v>
      </c>
      <c r="H1509">
        <v>4140</v>
      </c>
      <c r="I1509">
        <v>2016</v>
      </c>
      <c r="K1509" t="s">
        <v>14</v>
      </c>
    </row>
    <row r="1510" spans="1:11" x14ac:dyDescent="0.2">
      <c r="A1510" t="s">
        <v>319</v>
      </c>
      <c r="B1510" t="s">
        <v>286</v>
      </c>
      <c r="C1510">
        <v>66640.710000000006</v>
      </c>
      <c r="D1510">
        <v>0</v>
      </c>
      <c r="E1510">
        <v>2418.81</v>
      </c>
      <c r="F1510">
        <v>29115.62</v>
      </c>
      <c r="G1510">
        <v>69059.520000000004</v>
      </c>
      <c r="H1510">
        <v>98175.14</v>
      </c>
      <c r="I1510">
        <v>2016</v>
      </c>
      <c r="K1510" t="s">
        <v>14</v>
      </c>
    </row>
    <row r="1511" spans="1:11" x14ac:dyDescent="0.2">
      <c r="A1511" t="s">
        <v>1092</v>
      </c>
      <c r="B1511" t="s">
        <v>947</v>
      </c>
      <c r="C1511">
        <v>0</v>
      </c>
      <c r="D1511">
        <v>0</v>
      </c>
      <c r="E1511">
        <v>7489.13</v>
      </c>
      <c r="F1511">
        <v>0</v>
      </c>
      <c r="G1511">
        <v>7489.13</v>
      </c>
      <c r="H1511">
        <v>7489.13</v>
      </c>
      <c r="I1511">
        <v>2016</v>
      </c>
      <c r="K1511" t="s">
        <v>14</v>
      </c>
    </row>
    <row r="1512" spans="1:11" x14ac:dyDescent="0.2">
      <c r="A1512" t="s">
        <v>603</v>
      </c>
      <c r="B1512" t="s">
        <v>386</v>
      </c>
      <c r="C1512">
        <v>29627.97</v>
      </c>
      <c r="D1512">
        <v>1164.82</v>
      </c>
      <c r="E1512">
        <v>1994.37</v>
      </c>
      <c r="F1512">
        <v>12875.12</v>
      </c>
      <c r="G1512">
        <v>32787.160000000003</v>
      </c>
      <c r="H1512">
        <v>45662.28</v>
      </c>
      <c r="I1512">
        <v>2016</v>
      </c>
      <c r="K1512" t="s">
        <v>14</v>
      </c>
    </row>
    <row r="1513" spans="1:11" x14ac:dyDescent="0.2">
      <c r="A1513" t="s">
        <v>1136</v>
      </c>
      <c r="B1513" t="s">
        <v>947</v>
      </c>
      <c r="C1513">
        <v>0</v>
      </c>
      <c r="D1513">
        <v>0</v>
      </c>
      <c r="E1513">
        <v>5976.46</v>
      </c>
      <c r="F1513">
        <v>0</v>
      </c>
      <c r="G1513">
        <v>5976.46</v>
      </c>
      <c r="H1513">
        <v>5976.46</v>
      </c>
      <c r="I1513">
        <v>2016</v>
      </c>
      <c r="K1513" t="s">
        <v>14</v>
      </c>
    </row>
    <row r="1514" spans="1:11" x14ac:dyDescent="0.2">
      <c r="A1514" t="s">
        <v>1458</v>
      </c>
      <c r="B1514" t="s">
        <v>273</v>
      </c>
      <c r="C1514">
        <v>0</v>
      </c>
      <c r="D1514">
        <v>0</v>
      </c>
      <c r="E1514">
        <v>1874.99</v>
      </c>
      <c r="F1514">
        <v>0</v>
      </c>
      <c r="G1514">
        <v>1874.99</v>
      </c>
      <c r="H1514">
        <v>1874.99</v>
      </c>
      <c r="I1514">
        <v>2016</v>
      </c>
      <c r="K1514" t="s">
        <v>14</v>
      </c>
    </row>
    <row r="1515" spans="1:11" x14ac:dyDescent="0.2">
      <c r="A1515" t="s">
        <v>970</v>
      </c>
      <c r="B1515" t="s">
        <v>674</v>
      </c>
      <c r="C1515">
        <v>0</v>
      </c>
      <c r="D1515">
        <v>0</v>
      </c>
      <c r="E1515">
        <v>12141.2</v>
      </c>
      <c r="F1515">
        <v>0</v>
      </c>
      <c r="G1515">
        <v>12141.2</v>
      </c>
      <c r="H1515">
        <v>12141.2</v>
      </c>
      <c r="I1515">
        <v>2016</v>
      </c>
      <c r="K1515" t="s">
        <v>14</v>
      </c>
    </row>
    <row r="1516" spans="1:11" x14ac:dyDescent="0.2">
      <c r="A1516" t="s">
        <v>142</v>
      </c>
      <c r="B1516" t="s">
        <v>30</v>
      </c>
      <c r="C1516">
        <v>83153.8</v>
      </c>
      <c r="D1516">
        <v>0</v>
      </c>
      <c r="E1516">
        <v>28859.9</v>
      </c>
      <c r="F1516">
        <v>24579.13</v>
      </c>
      <c r="G1516">
        <v>112013.7</v>
      </c>
      <c r="H1516">
        <v>136592.82999999999</v>
      </c>
      <c r="I1516">
        <v>2016</v>
      </c>
      <c r="K1516" t="s">
        <v>14</v>
      </c>
    </row>
    <row r="1517" spans="1:11" x14ac:dyDescent="0.2">
      <c r="A1517" t="s">
        <v>209</v>
      </c>
      <c r="B1517" t="s">
        <v>210</v>
      </c>
      <c r="C1517">
        <v>75874.58</v>
      </c>
      <c r="D1517">
        <v>346.15</v>
      </c>
      <c r="E1517">
        <v>7104.5</v>
      </c>
      <c r="F1517">
        <v>37812.339999999997</v>
      </c>
      <c r="G1517">
        <v>83325.23</v>
      </c>
      <c r="H1517">
        <v>121137.57</v>
      </c>
      <c r="I1517">
        <v>2016</v>
      </c>
      <c r="K1517" t="s">
        <v>14</v>
      </c>
    </row>
    <row r="1518" spans="1:11" x14ac:dyDescent="0.2">
      <c r="A1518" t="s">
        <v>852</v>
      </c>
      <c r="B1518" t="s">
        <v>273</v>
      </c>
      <c r="C1518">
        <v>0</v>
      </c>
      <c r="D1518">
        <v>0</v>
      </c>
      <c r="E1518">
        <v>19216.22</v>
      </c>
      <c r="F1518">
        <v>0</v>
      </c>
      <c r="G1518">
        <v>19216.22</v>
      </c>
      <c r="H1518">
        <v>19216.22</v>
      </c>
      <c r="I1518">
        <v>2016</v>
      </c>
      <c r="K1518" t="s">
        <v>14</v>
      </c>
    </row>
    <row r="1519" spans="1:11" x14ac:dyDescent="0.2">
      <c r="A1519" t="s">
        <v>984</v>
      </c>
      <c r="B1519" t="s">
        <v>947</v>
      </c>
      <c r="C1519">
        <v>0</v>
      </c>
      <c r="D1519">
        <v>0</v>
      </c>
      <c r="E1519">
        <v>11411.01</v>
      </c>
      <c r="F1519">
        <v>0</v>
      </c>
      <c r="G1519">
        <v>11411.01</v>
      </c>
      <c r="H1519">
        <v>11411.01</v>
      </c>
      <c r="I1519">
        <v>2016</v>
      </c>
      <c r="K1519" t="s">
        <v>14</v>
      </c>
    </row>
    <row r="1520" spans="1:11" x14ac:dyDescent="0.2">
      <c r="A1520" t="s">
        <v>1713</v>
      </c>
      <c r="B1520" t="s">
        <v>947</v>
      </c>
      <c r="C1520">
        <v>0</v>
      </c>
      <c r="D1520">
        <v>0</v>
      </c>
      <c r="E1520">
        <v>478.13</v>
      </c>
      <c r="F1520">
        <v>0</v>
      </c>
      <c r="G1520">
        <v>478.13</v>
      </c>
      <c r="H1520">
        <v>478.13</v>
      </c>
      <c r="I1520">
        <v>2016</v>
      </c>
      <c r="K1520" t="s">
        <v>14</v>
      </c>
    </row>
    <row r="1521" spans="1:11" x14ac:dyDescent="0.2">
      <c r="A1521" t="s">
        <v>1445</v>
      </c>
      <c r="B1521" t="s">
        <v>947</v>
      </c>
      <c r="C1521">
        <v>0</v>
      </c>
      <c r="D1521">
        <v>0</v>
      </c>
      <c r="E1521">
        <v>1985.14</v>
      </c>
      <c r="F1521">
        <v>0</v>
      </c>
      <c r="G1521">
        <v>1985.14</v>
      </c>
      <c r="H1521">
        <v>1985.14</v>
      </c>
      <c r="I1521">
        <v>2016</v>
      </c>
      <c r="K1521" t="s">
        <v>14</v>
      </c>
    </row>
    <row r="1522" spans="1:11" x14ac:dyDescent="0.2">
      <c r="A1522" t="s">
        <v>1005</v>
      </c>
      <c r="B1522" t="s">
        <v>273</v>
      </c>
      <c r="C1522">
        <v>0</v>
      </c>
      <c r="D1522">
        <v>0</v>
      </c>
      <c r="E1522">
        <v>10491.6</v>
      </c>
      <c r="F1522">
        <v>0</v>
      </c>
      <c r="G1522">
        <v>10491.6</v>
      </c>
      <c r="H1522">
        <v>10491.6</v>
      </c>
      <c r="I1522">
        <v>2016</v>
      </c>
      <c r="K1522" t="s">
        <v>14</v>
      </c>
    </row>
    <row r="1523" spans="1:11" x14ac:dyDescent="0.2">
      <c r="A1523" t="s">
        <v>1385</v>
      </c>
      <c r="B1523" t="s">
        <v>1373</v>
      </c>
      <c r="C1523">
        <v>0</v>
      </c>
      <c r="D1523">
        <v>472.61</v>
      </c>
      <c r="E1523">
        <v>2060.7600000000002</v>
      </c>
      <c r="F1523">
        <v>0</v>
      </c>
      <c r="G1523">
        <v>2533.37</v>
      </c>
      <c r="H1523">
        <v>2533.37</v>
      </c>
      <c r="I1523">
        <v>2016</v>
      </c>
      <c r="K1523" t="s">
        <v>14</v>
      </c>
    </row>
    <row r="1524" spans="1:11" x14ac:dyDescent="0.2">
      <c r="A1524" t="s">
        <v>208</v>
      </c>
      <c r="B1524" t="s">
        <v>30</v>
      </c>
      <c r="C1524">
        <v>87368.7</v>
      </c>
      <c r="D1524">
        <v>0</v>
      </c>
      <c r="E1524">
        <v>12058.38</v>
      </c>
      <c r="F1524">
        <v>22093.87</v>
      </c>
      <c r="G1524">
        <v>99427.08</v>
      </c>
      <c r="H1524">
        <v>121520.95</v>
      </c>
      <c r="I1524">
        <v>2016</v>
      </c>
      <c r="K1524" t="s">
        <v>14</v>
      </c>
    </row>
    <row r="1525" spans="1:11" x14ac:dyDescent="0.2">
      <c r="A1525" t="s">
        <v>229</v>
      </c>
      <c r="B1525" t="s">
        <v>30</v>
      </c>
      <c r="C1525">
        <v>58159.199999999997</v>
      </c>
      <c r="D1525">
        <v>0</v>
      </c>
      <c r="E1525">
        <v>37959.599999999999</v>
      </c>
      <c r="F1525">
        <v>22324.35</v>
      </c>
      <c r="G1525">
        <v>96118.8</v>
      </c>
      <c r="H1525">
        <v>118443.15</v>
      </c>
      <c r="I1525">
        <v>2016</v>
      </c>
      <c r="K1525" t="s">
        <v>14</v>
      </c>
    </row>
    <row r="1526" spans="1:11" x14ac:dyDescent="0.2">
      <c r="A1526" t="s">
        <v>1706</v>
      </c>
      <c r="B1526" t="s">
        <v>273</v>
      </c>
      <c r="C1526">
        <v>0</v>
      </c>
      <c r="D1526">
        <v>0</v>
      </c>
      <c r="E1526">
        <v>478.39</v>
      </c>
      <c r="F1526">
        <v>51.33</v>
      </c>
      <c r="G1526">
        <v>478.39</v>
      </c>
      <c r="H1526">
        <v>529.72</v>
      </c>
      <c r="I1526">
        <v>2016</v>
      </c>
      <c r="K1526" t="s">
        <v>14</v>
      </c>
    </row>
    <row r="1527" spans="1:11" x14ac:dyDescent="0.2">
      <c r="A1527" t="s">
        <v>192</v>
      </c>
      <c r="B1527" t="s">
        <v>30</v>
      </c>
      <c r="C1527">
        <v>96068.6</v>
      </c>
      <c r="D1527">
        <v>0</v>
      </c>
      <c r="E1527">
        <v>6471.4</v>
      </c>
      <c r="F1527">
        <v>24797.72</v>
      </c>
      <c r="G1527">
        <v>102540</v>
      </c>
      <c r="H1527">
        <v>127337.72</v>
      </c>
      <c r="I1527">
        <v>2016</v>
      </c>
      <c r="K1527" t="s">
        <v>14</v>
      </c>
    </row>
    <row r="1528" spans="1:11" x14ac:dyDescent="0.2">
      <c r="A1528" t="s">
        <v>647</v>
      </c>
      <c r="B1528" t="s">
        <v>273</v>
      </c>
      <c r="C1528">
        <v>0</v>
      </c>
      <c r="D1528">
        <v>0</v>
      </c>
      <c r="E1528">
        <v>39890.74</v>
      </c>
      <c r="F1528">
        <v>0</v>
      </c>
      <c r="G1528">
        <v>39890.74</v>
      </c>
      <c r="H1528">
        <v>39890.74</v>
      </c>
      <c r="I1528">
        <v>2016</v>
      </c>
      <c r="K1528" t="s">
        <v>14</v>
      </c>
    </row>
    <row r="1529" spans="1:11" x14ac:dyDescent="0.2">
      <c r="A1529" t="s">
        <v>277</v>
      </c>
      <c r="B1529" t="s">
        <v>149</v>
      </c>
      <c r="C1529">
        <v>54801.599999999999</v>
      </c>
      <c r="D1529">
        <v>0</v>
      </c>
      <c r="E1529">
        <v>30014</v>
      </c>
      <c r="F1529">
        <v>20140.53</v>
      </c>
      <c r="G1529">
        <v>84815.6</v>
      </c>
      <c r="H1529">
        <v>104956.13</v>
      </c>
      <c r="I1529">
        <v>2016</v>
      </c>
      <c r="K1529" t="s">
        <v>14</v>
      </c>
    </row>
    <row r="1530" spans="1:11" x14ac:dyDescent="0.2">
      <c r="A1530" t="s">
        <v>622</v>
      </c>
      <c r="B1530" t="s">
        <v>273</v>
      </c>
      <c r="C1530">
        <v>12365.5</v>
      </c>
      <c r="D1530">
        <v>119.4</v>
      </c>
      <c r="E1530">
        <v>27410.77</v>
      </c>
      <c r="F1530">
        <v>3238.02</v>
      </c>
      <c r="G1530">
        <v>39895.67</v>
      </c>
      <c r="H1530">
        <v>43133.69</v>
      </c>
      <c r="I1530">
        <v>2016</v>
      </c>
      <c r="K1530" t="s">
        <v>14</v>
      </c>
    </row>
    <row r="1531" spans="1:11" x14ac:dyDescent="0.2">
      <c r="A1531" t="s">
        <v>146</v>
      </c>
      <c r="B1531" t="s">
        <v>30</v>
      </c>
      <c r="C1531">
        <v>74244.100000000006</v>
      </c>
      <c r="D1531">
        <v>0</v>
      </c>
      <c r="E1531">
        <v>37893.769999999997</v>
      </c>
      <c r="F1531">
        <v>23650.78</v>
      </c>
      <c r="G1531">
        <v>112137.87</v>
      </c>
      <c r="H1531">
        <v>135788.65</v>
      </c>
      <c r="I1531">
        <v>2016</v>
      </c>
      <c r="K1531" t="s">
        <v>14</v>
      </c>
    </row>
    <row r="1532" spans="1:11" x14ac:dyDescent="0.2">
      <c r="A1532" t="s">
        <v>324</v>
      </c>
      <c r="B1532" t="s">
        <v>325</v>
      </c>
      <c r="C1532">
        <v>63138.19</v>
      </c>
      <c r="D1532">
        <v>0</v>
      </c>
      <c r="E1532">
        <v>16760.259999999998</v>
      </c>
      <c r="F1532">
        <v>16724.7</v>
      </c>
      <c r="G1532">
        <v>79898.45</v>
      </c>
      <c r="H1532">
        <v>96623.15</v>
      </c>
      <c r="I1532">
        <v>2016</v>
      </c>
      <c r="K1532" t="s">
        <v>14</v>
      </c>
    </row>
    <row r="1533" spans="1:11" x14ac:dyDescent="0.2">
      <c r="A1533" t="s">
        <v>1077</v>
      </c>
      <c r="B1533" t="s">
        <v>273</v>
      </c>
      <c r="C1533">
        <v>0</v>
      </c>
      <c r="D1533">
        <v>0</v>
      </c>
      <c r="E1533">
        <v>7980</v>
      </c>
      <c r="F1533">
        <v>0</v>
      </c>
      <c r="G1533">
        <v>7980</v>
      </c>
      <c r="H1533">
        <v>7980</v>
      </c>
      <c r="I1533">
        <v>2016</v>
      </c>
      <c r="K1533" t="s">
        <v>14</v>
      </c>
    </row>
    <row r="1534" spans="1:11" x14ac:dyDescent="0.2">
      <c r="A1534" t="s">
        <v>522</v>
      </c>
      <c r="B1534" t="s">
        <v>283</v>
      </c>
      <c r="C1534">
        <v>50419.9</v>
      </c>
      <c r="D1534">
        <v>1180.3</v>
      </c>
      <c r="E1534">
        <v>1941.42</v>
      </c>
      <c r="F1534">
        <v>7718.65</v>
      </c>
      <c r="G1534">
        <v>53541.62</v>
      </c>
      <c r="H1534">
        <v>61260.27</v>
      </c>
      <c r="I1534">
        <v>2016</v>
      </c>
      <c r="K1534" t="s">
        <v>14</v>
      </c>
    </row>
    <row r="1535" spans="1:11" x14ac:dyDescent="0.2">
      <c r="A1535" t="s">
        <v>806</v>
      </c>
      <c r="B1535" t="s">
        <v>273</v>
      </c>
      <c r="C1535">
        <v>0</v>
      </c>
      <c r="D1535">
        <v>0</v>
      </c>
      <c r="E1535">
        <v>20826.8</v>
      </c>
      <c r="F1535">
        <v>2355.9899999999998</v>
      </c>
      <c r="G1535">
        <v>20826.8</v>
      </c>
      <c r="H1535">
        <v>23182.79</v>
      </c>
      <c r="I1535">
        <v>2016</v>
      </c>
      <c r="K1535" t="s">
        <v>14</v>
      </c>
    </row>
    <row r="1536" spans="1:11" x14ac:dyDescent="0.2">
      <c r="A1536" t="s">
        <v>942</v>
      </c>
      <c r="B1536" t="s">
        <v>273</v>
      </c>
      <c r="C1536">
        <v>0</v>
      </c>
      <c r="D1536">
        <v>0</v>
      </c>
      <c r="E1536">
        <v>12172.23</v>
      </c>
      <c r="F1536">
        <v>1383.64</v>
      </c>
      <c r="G1536">
        <v>12172.23</v>
      </c>
      <c r="H1536">
        <v>13555.87</v>
      </c>
      <c r="I1536">
        <v>2016</v>
      </c>
      <c r="K1536" t="s">
        <v>14</v>
      </c>
    </row>
    <row r="1537" spans="1:11" x14ac:dyDescent="0.2">
      <c r="A1537" t="s">
        <v>1146</v>
      </c>
      <c r="B1537" t="s">
        <v>273</v>
      </c>
      <c r="C1537">
        <v>0</v>
      </c>
      <c r="D1537">
        <v>0</v>
      </c>
      <c r="E1537">
        <v>5772.5</v>
      </c>
      <c r="F1537">
        <v>0</v>
      </c>
      <c r="G1537">
        <v>5772.5</v>
      </c>
      <c r="H1537">
        <v>5772.5</v>
      </c>
      <c r="I1537">
        <v>2016</v>
      </c>
      <c r="K1537" t="s">
        <v>14</v>
      </c>
    </row>
    <row r="1538" spans="1:11" x14ac:dyDescent="0.2">
      <c r="A1538" t="s">
        <v>1427</v>
      </c>
      <c r="B1538" t="s">
        <v>1373</v>
      </c>
      <c r="C1538">
        <v>0</v>
      </c>
      <c r="D1538">
        <v>0</v>
      </c>
      <c r="E1538">
        <v>2109</v>
      </c>
      <c r="F1538">
        <v>0</v>
      </c>
      <c r="G1538">
        <v>2109</v>
      </c>
      <c r="H1538">
        <v>2109</v>
      </c>
      <c r="I1538">
        <v>2016</v>
      </c>
      <c r="K1538" t="s">
        <v>14</v>
      </c>
    </row>
    <row r="1539" spans="1:11" x14ac:dyDescent="0.2">
      <c r="A1539" t="s">
        <v>818</v>
      </c>
      <c r="B1539" t="s">
        <v>273</v>
      </c>
      <c r="C1539">
        <v>0</v>
      </c>
      <c r="D1539">
        <v>0</v>
      </c>
      <c r="E1539">
        <v>19950</v>
      </c>
      <c r="F1539">
        <v>2296.59</v>
      </c>
      <c r="G1539">
        <v>19950</v>
      </c>
      <c r="H1539">
        <v>22246.59</v>
      </c>
      <c r="I1539">
        <v>2016</v>
      </c>
      <c r="K1539" t="s">
        <v>14</v>
      </c>
    </row>
    <row r="1540" spans="1:11" x14ac:dyDescent="0.2">
      <c r="A1540" t="s">
        <v>221</v>
      </c>
      <c r="B1540" t="s">
        <v>222</v>
      </c>
      <c r="C1540">
        <v>92271</v>
      </c>
      <c r="D1540">
        <v>0</v>
      </c>
      <c r="E1540">
        <v>2985.4</v>
      </c>
      <c r="F1540">
        <v>23957.84</v>
      </c>
      <c r="G1540">
        <v>95256.4</v>
      </c>
      <c r="H1540">
        <v>119214.24</v>
      </c>
      <c r="I1540">
        <v>2016</v>
      </c>
      <c r="K1540" t="s">
        <v>14</v>
      </c>
    </row>
    <row r="1541" spans="1:11" x14ac:dyDescent="0.2">
      <c r="A1541" t="s">
        <v>1236</v>
      </c>
      <c r="B1541" t="s">
        <v>947</v>
      </c>
      <c r="C1541">
        <v>0</v>
      </c>
      <c r="D1541">
        <v>0</v>
      </c>
      <c r="E1541">
        <v>4320.75</v>
      </c>
      <c r="F1541">
        <v>0</v>
      </c>
      <c r="G1541">
        <v>4320.75</v>
      </c>
      <c r="H1541">
        <v>4320.75</v>
      </c>
      <c r="I1541">
        <v>2016</v>
      </c>
      <c r="K1541" t="s">
        <v>14</v>
      </c>
    </row>
    <row r="1542" spans="1:11" x14ac:dyDescent="0.2">
      <c r="A1542" t="s">
        <v>1117</v>
      </c>
      <c r="B1542" t="s">
        <v>947</v>
      </c>
      <c r="C1542">
        <v>0</v>
      </c>
      <c r="D1542">
        <v>0</v>
      </c>
      <c r="E1542">
        <v>6481.89</v>
      </c>
      <c r="F1542">
        <v>0</v>
      </c>
      <c r="G1542">
        <v>6481.89</v>
      </c>
      <c r="H1542">
        <v>6481.89</v>
      </c>
      <c r="I1542">
        <v>2016</v>
      </c>
      <c r="K1542" t="s">
        <v>14</v>
      </c>
    </row>
    <row r="1543" spans="1:11" x14ac:dyDescent="0.2">
      <c r="A1543" t="s">
        <v>1689</v>
      </c>
      <c r="B1543" t="s">
        <v>947</v>
      </c>
      <c r="C1543">
        <v>0</v>
      </c>
      <c r="D1543">
        <v>0</v>
      </c>
      <c r="E1543">
        <v>635.5</v>
      </c>
      <c r="F1543">
        <v>0</v>
      </c>
      <c r="G1543">
        <v>635.5</v>
      </c>
      <c r="H1543">
        <v>635.5</v>
      </c>
      <c r="I1543">
        <v>2016</v>
      </c>
      <c r="K1543" t="s">
        <v>14</v>
      </c>
    </row>
    <row r="1544" spans="1:11" x14ac:dyDescent="0.2">
      <c r="A1544" t="s">
        <v>1829</v>
      </c>
      <c r="B1544" t="s">
        <v>947</v>
      </c>
      <c r="C1544">
        <v>0</v>
      </c>
      <c r="D1544">
        <v>0</v>
      </c>
      <c r="E1544">
        <v>120</v>
      </c>
      <c r="F1544">
        <v>0</v>
      </c>
      <c r="G1544">
        <v>120</v>
      </c>
      <c r="H1544">
        <v>120</v>
      </c>
      <c r="I1544">
        <v>2016</v>
      </c>
      <c r="K1544" t="s">
        <v>14</v>
      </c>
    </row>
    <row r="1545" spans="1:11" x14ac:dyDescent="0.2">
      <c r="A1545" t="s">
        <v>491</v>
      </c>
      <c r="B1545" t="s">
        <v>386</v>
      </c>
      <c r="C1545">
        <v>34675.5</v>
      </c>
      <c r="D1545">
        <v>0</v>
      </c>
      <c r="E1545">
        <v>13216.49</v>
      </c>
      <c r="F1545">
        <v>19718.419999999998</v>
      </c>
      <c r="G1545">
        <v>47891.99</v>
      </c>
      <c r="H1545">
        <v>67610.41</v>
      </c>
      <c r="I1545">
        <v>2016</v>
      </c>
      <c r="K1545" t="s">
        <v>14</v>
      </c>
    </row>
    <row r="1546" spans="1:11" x14ac:dyDescent="0.2">
      <c r="A1546" t="s">
        <v>810</v>
      </c>
      <c r="B1546" t="s">
        <v>273</v>
      </c>
      <c r="C1546">
        <v>0</v>
      </c>
      <c r="D1546">
        <v>0</v>
      </c>
      <c r="E1546">
        <v>20434.5</v>
      </c>
      <c r="F1546">
        <v>2364.42</v>
      </c>
      <c r="G1546">
        <v>20434.5</v>
      </c>
      <c r="H1546">
        <v>22798.92</v>
      </c>
      <c r="I1546">
        <v>2016</v>
      </c>
      <c r="K1546" t="s">
        <v>14</v>
      </c>
    </row>
    <row r="1547" spans="1:11" x14ac:dyDescent="0.2">
      <c r="A1547" t="s">
        <v>315</v>
      </c>
      <c r="B1547" t="s">
        <v>316</v>
      </c>
      <c r="C1547">
        <v>51856.85</v>
      </c>
      <c r="D1547">
        <v>0</v>
      </c>
      <c r="E1547">
        <v>8044.73</v>
      </c>
      <c r="F1547">
        <v>39064.660000000003</v>
      </c>
      <c r="G1547">
        <v>59901.58</v>
      </c>
      <c r="H1547">
        <v>98966.24</v>
      </c>
      <c r="I1547">
        <v>2016</v>
      </c>
      <c r="K1547" t="s">
        <v>14</v>
      </c>
    </row>
    <row r="1548" spans="1:11" x14ac:dyDescent="0.2">
      <c r="A1548" t="s">
        <v>326</v>
      </c>
      <c r="B1548" t="s">
        <v>327</v>
      </c>
      <c r="C1548">
        <v>61917.4</v>
      </c>
      <c r="D1548">
        <v>662.98</v>
      </c>
      <c r="E1548">
        <v>9446.86</v>
      </c>
      <c r="F1548">
        <v>24464.94</v>
      </c>
      <c r="G1548">
        <v>72027.240000000005</v>
      </c>
      <c r="H1548">
        <v>96492.18</v>
      </c>
      <c r="I1548">
        <v>2016</v>
      </c>
      <c r="K1548" t="s">
        <v>14</v>
      </c>
    </row>
    <row r="1549" spans="1:11" x14ac:dyDescent="0.2">
      <c r="A1549" t="s">
        <v>1147</v>
      </c>
      <c r="B1549" t="s">
        <v>273</v>
      </c>
      <c r="C1549">
        <v>0</v>
      </c>
      <c r="D1549">
        <v>0</v>
      </c>
      <c r="E1549">
        <v>5198.41</v>
      </c>
      <c r="F1549">
        <v>557.78</v>
      </c>
      <c r="G1549">
        <v>5198.41</v>
      </c>
      <c r="H1549">
        <v>5756.19</v>
      </c>
      <c r="I1549">
        <v>2016</v>
      </c>
      <c r="K1549" t="s">
        <v>14</v>
      </c>
    </row>
    <row r="1550" spans="1:11" x14ac:dyDescent="0.2">
      <c r="A1550" t="s">
        <v>64</v>
      </c>
      <c r="B1550" t="s">
        <v>65</v>
      </c>
      <c r="C1550">
        <v>93058.8</v>
      </c>
      <c r="D1550">
        <v>0</v>
      </c>
      <c r="E1550">
        <v>30344.73</v>
      </c>
      <c r="F1550">
        <v>38755.4</v>
      </c>
      <c r="G1550">
        <v>123403.53</v>
      </c>
      <c r="H1550">
        <v>162158.93</v>
      </c>
      <c r="I1550">
        <v>2016</v>
      </c>
      <c r="K1550" t="s">
        <v>14</v>
      </c>
    </row>
    <row r="1551" spans="1:11" x14ac:dyDescent="0.2">
      <c r="A1551" t="s">
        <v>1381</v>
      </c>
      <c r="B1551" t="s">
        <v>947</v>
      </c>
      <c r="C1551">
        <v>0</v>
      </c>
      <c r="D1551">
        <v>0</v>
      </c>
      <c r="E1551">
        <v>2549.77</v>
      </c>
      <c r="F1551">
        <v>0</v>
      </c>
      <c r="G1551">
        <v>2549.77</v>
      </c>
      <c r="H1551">
        <v>2549.77</v>
      </c>
      <c r="I1551">
        <v>2016</v>
      </c>
      <c r="K1551" t="s">
        <v>14</v>
      </c>
    </row>
    <row r="1552" spans="1:11" x14ac:dyDescent="0.2">
      <c r="A1552" t="s">
        <v>1355</v>
      </c>
      <c r="B1552" t="s">
        <v>947</v>
      </c>
      <c r="C1552">
        <v>0</v>
      </c>
      <c r="D1552">
        <v>0</v>
      </c>
      <c r="E1552">
        <v>2798.63</v>
      </c>
      <c r="F1552">
        <v>0</v>
      </c>
      <c r="G1552">
        <v>2798.63</v>
      </c>
      <c r="H1552">
        <v>2798.63</v>
      </c>
      <c r="I1552">
        <v>2016</v>
      </c>
      <c r="K1552" t="s">
        <v>14</v>
      </c>
    </row>
    <row r="1553" spans="1:11" x14ac:dyDescent="0.2">
      <c r="A1553" t="s">
        <v>323</v>
      </c>
      <c r="B1553" t="s">
        <v>30</v>
      </c>
      <c r="C1553">
        <v>79615.8</v>
      </c>
      <c r="D1553">
        <v>0</v>
      </c>
      <c r="E1553">
        <v>5237.7</v>
      </c>
      <c r="F1553">
        <v>12629.09</v>
      </c>
      <c r="G1553">
        <v>84853.5</v>
      </c>
      <c r="H1553">
        <v>97482.59</v>
      </c>
      <c r="I1553">
        <v>2016</v>
      </c>
      <c r="K1553" t="s">
        <v>14</v>
      </c>
    </row>
    <row r="1554" spans="1:11" x14ac:dyDescent="0.2">
      <c r="A1554" t="s">
        <v>234</v>
      </c>
      <c r="B1554" t="s">
        <v>235</v>
      </c>
      <c r="C1554">
        <v>98574</v>
      </c>
      <c r="D1554">
        <v>0</v>
      </c>
      <c r="E1554">
        <v>3450.09</v>
      </c>
      <c r="F1554">
        <v>15620.4</v>
      </c>
      <c r="G1554">
        <v>102024.09</v>
      </c>
      <c r="H1554">
        <v>117644.49</v>
      </c>
      <c r="I1554">
        <v>2016</v>
      </c>
      <c r="K1554" t="s">
        <v>14</v>
      </c>
    </row>
    <row r="1555" spans="1:11" x14ac:dyDescent="0.2">
      <c r="A1555" t="s">
        <v>670</v>
      </c>
      <c r="B1555" t="s">
        <v>273</v>
      </c>
      <c r="C1555">
        <v>0</v>
      </c>
      <c r="D1555">
        <v>0</v>
      </c>
      <c r="E1555">
        <v>34400</v>
      </c>
      <c r="F1555">
        <v>1592.8</v>
      </c>
      <c r="G1555">
        <v>34400</v>
      </c>
      <c r="H1555">
        <v>35992.800000000003</v>
      </c>
      <c r="I1555">
        <v>2016</v>
      </c>
      <c r="K1555" t="s">
        <v>14</v>
      </c>
    </row>
    <row r="1556" spans="1:11" x14ac:dyDescent="0.2">
      <c r="A1556" t="s">
        <v>1557</v>
      </c>
      <c r="B1556" t="s">
        <v>947</v>
      </c>
      <c r="C1556">
        <v>0</v>
      </c>
      <c r="D1556">
        <v>0</v>
      </c>
      <c r="E1556">
        <v>1330.41</v>
      </c>
      <c r="F1556">
        <v>0</v>
      </c>
      <c r="G1556">
        <v>1330.41</v>
      </c>
      <c r="H1556">
        <v>1330.41</v>
      </c>
      <c r="I1556">
        <v>2016</v>
      </c>
      <c r="K1556" t="s">
        <v>14</v>
      </c>
    </row>
    <row r="1557" spans="1:11" x14ac:dyDescent="0.2">
      <c r="A1557" t="s">
        <v>285</v>
      </c>
      <c r="B1557" t="s">
        <v>286</v>
      </c>
      <c r="C1557">
        <v>75587.3</v>
      </c>
      <c r="D1557">
        <v>0</v>
      </c>
      <c r="E1557">
        <v>2666.72</v>
      </c>
      <c r="F1557">
        <v>25752.62</v>
      </c>
      <c r="G1557">
        <v>78254.02</v>
      </c>
      <c r="H1557">
        <v>104006.64</v>
      </c>
      <c r="I1557">
        <v>2016</v>
      </c>
      <c r="K1557" t="s">
        <v>14</v>
      </c>
    </row>
    <row r="1558" spans="1:11" x14ac:dyDescent="0.2">
      <c r="A1558" t="s">
        <v>1536</v>
      </c>
      <c r="B1558" t="s">
        <v>947</v>
      </c>
      <c r="C1558">
        <v>0</v>
      </c>
      <c r="D1558">
        <v>0</v>
      </c>
      <c r="E1558">
        <v>1463.02</v>
      </c>
      <c r="F1558">
        <v>0</v>
      </c>
      <c r="G1558">
        <v>1463.02</v>
      </c>
      <c r="H1558">
        <v>1463.02</v>
      </c>
      <c r="I1558">
        <v>2016</v>
      </c>
      <c r="K1558" t="s">
        <v>14</v>
      </c>
    </row>
    <row r="1559" spans="1:11" x14ac:dyDescent="0.2">
      <c r="A1559" t="s">
        <v>61</v>
      </c>
      <c r="B1559" t="s">
        <v>62</v>
      </c>
      <c r="C1559">
        <v>129658.7</v>
      </c>
      <c r="D1559">
        <v>0</v>
      </c>
      <c r="E1559">
        <v>4623.43</v>
      </c>
      <c r="F1559">
        <v>28281.54</v>
      </c>
      <c r="G1559">
        <v>134282.13</v>
      </c>
      <c r="H1559">
        <v>162563.67000000001</v>
      </c>
      <c r="I1559">
        <v>2016</v>
      </c>
      <c r="K1559" t="s">
        <v>14</v>
      </c>
    </row>
    <row r="1560" spans="1:11" x14ac:dyDescent="0.2">
      <c r="A1560" t="s">
        <v>293</v>
      </c>
      <c r="B1560" t="s">
        <v>294</v>
      </c>
      <c r="C1560">
        <v>66904.070000000007</v>
      </c>
      <c r="D1560">
        <v>1195.2</v>
      </c>
      <c r="E1560">
        <v>9105.85</v>
      </c>
      <c r="F1560">
        <v>25362.36</v>
      </c>
      <c r="G1560">
        <v>77205.119999999995</v>
      </c>
      <c r="H1560">
        <v>102567.48</v>
      </c>
      <c r="I1560">
        <v>2016</v>
      </c>
      <c r="K1560" t="s">
        <v>14</v>
      </c>
    </row>
    <row r="1561" spans="1:11" x14ac:dyDescent="0.2">
      <c r="A1561" t="s">
        <v>116</v>
      </c>
      <c r="B1561" t="s">
        <v>30</v>
      </c>
      <c r="C1561">
        <v>84565.4</v>
      </c>
      <c r="D1561">
        <v>0</v>
      </c>
      <c r="E1561">
        <v>36123.449999999997</v>
      </c>
      <c r="F1561">
        <v>26527.1</v>
      </c>
      <c r="G1561">
        <v>120688.85</v>
      </c>
      <c r="H1561">
        <v>147215.95000000001</v>
      </c>
      <c r="I1561">
        <v>2016</v>
      </c>
      <c r="K1561" t="s">
        <v>14</v>
      </c>
    </row>
    <row r="1562" spans="1:11" x14ac:dyDescent="0.2">
      <c r="A1562" t="s">
        <v>829</v>
      </c>
      <c r="B1562" t="s">
        <v>273</v>
      </c>
      <c r="C1562">
        <v>0</v>
      </c>
      <c r="D1562">
        <v>0</v>
      </c>
      <c r="E1562">
        <v>17510</v>
      </c>
      <c r="F1562">
        <v>3609.49</v>
      </c>
      <c r="G1562">
        <v>17510</v>
      </c>
      <c r="H1562">
        <v>21119.49</v>
      </c>
      <c r="I1562">
        <v>2016</v>
      </c>
      <c r="K1562" t="s">
        <v>14</v>
      </c>
    </row>
    <row r="1563" spans="1:11" x14ac:dyDescent="0.2">
      <c r="A1563" t="s">
        <v>1547</v>
      </c>
      <c r="B1563" t="s">
        <v>273</v>
      </c>
      <c r="C1563">
        <v>0</v>
      </c>
      <c r="D1563">
        <v>0</v>
      </c>
      <c r="E1563">
        <v>1388.46</v>
      </c>
      <c r="F1563">
        <v>0</v>
      </c>
      <c r="G1563">
        <v>1388.46</v>
      </c>
      <c r="H1563">
        <v>1388.46</v>
      </c>
      <c r="I1563">
        <v>2016</v>
      </c>
      <c r="K1563" t="s">
        <v>14</v>
      </c>
    </row>
    <row r="1564" spans="1:11" x14ac:dyDescent="0.2">
      <c r="A1564" t="s">
        <v>1476</v>
      </c>
      <c r="B1564" t="s">
        <v>947</v>
      </c>
      <c r="C1564">
        <v>0</v>
      </c>
      <c r="D1564">
        <v>0</v>
      </c>
      <c r="E1564">
        <v>1778.63</v>
      </c>
      <c r="F1564">
        <v>0</v>
      </c>
      <c r="G1564">
        <v>1778.63</v>
      </c>
      <c r="H1564">
        <v>1778.63</v>
      </c>
      <c r="I1564">
        <v>2016</v>
      </c>
      <c r="K1564" t="s">
        <v>14</v>
      </c>
    </row>
    <row r="1565" spans="1:11" x14ac:dyDescent="0.2">
      <c r="A1565" t="s">
        <v>1785</v>
      </c>
      <c r="B1565" t="s">
        <v>947</v>
      </c>
      <c r="C1565">
        <v>0</v>
      </c>
      <c r="D1565">
        <v>0</v>
      </c>
      <c r="E1565">
        <v>247.5</v>
      </c>
      <c r="F1565">
        <v>0</v>
      </c>
      <c r="G1565">
        <v>247.5</v>
      </c>
      <c r="H1565">
        <v>247.5</v>
      </c>
      <c r="I1565">
        <v>2016</v>
      </c>
      <c r="K1565" t="s">
        <v>14</v>
      </c>
    </row>
    <row r="1566" spans="1:11" x14ac:dyDescent="0.2">
      <c r="A1566" t="s">
        <v>1465</v>
      </c>
      <c r="B1566" t="s">
        <v>947</v>
      </c>
      <c r="C1566">
        <v>0</v>
      </c>
      <c r="D1566">
        <v>0</v>
      </c>
      <c r="E1566">
        <v>1840.25</v>
      </c>
      <c r="F1566">
        <v>0</v>
      </c>
      <c r="G1566">
        <v>1840.25</v>
      </c>
      <c r="H1566">
        <v>1840.25</v>
      </c>
      <c r="I1566">
        <v>2016</v>
      </c>
      <c r="K1566" t="s">
        <v>14</v>
      </c>
    </row>
    <row r="1567" spans="1:11" x14ac:dyDescent="0.2">
      <c r="A1567" t="s">
        <v>1624</v>
      </c>
      <c r="B1567" t="s">
        <v>947</v>
      </c>
      <c r="C1567">
        <v>0</v>
      </c>
      <c r="D1567">
        <v>0</v>
      </c>
      <c r="E1567">
        <v>970.02</v>
      </c>
      <c r="F1567">
        <v>0</v>
      </c>
      <c r="G1567">
        <v>970.02</v>
      </c>
      <c r="H1567">
        <v>970.02</v>
      </c>
      <c r="I1567">
        <v>2016</v>
      </c>
      <c r="K1567" t="s">
        <v>14</v>
      </c>
    </row>
    <row r="1568" spans="1:11" x14ac:dyDescent="0.2">
      <c r="A1568" t="s">
        <v>1718</v>
      </c>
      <c r="B1568" t="s">
        <v>947</v>
      </c>
      <c r="C1568">
        <v>0</v>
      </c>
      <c r="D1568">
        <v>0</v>
      </c>
      <c r="E1568">
        <v>459</v>
      </c>
      <c r="F1568">
        <v>0</v>
      </c>
      <c r="G1568">
        <v>459</v>
      </c>
      <c r="H1568">
        <v>459</v>
      </c>
      <c r="I1568">
        <v>2016</v>
      </c>
      <c r="K1568" t="s">
        <v>14</v>
      </c>
    </row>
    <row r="1569" spans="1:11" x14ac:dyDescent="0.2">
      <c r="A1569" t="s">
        <v>465</v>
      </c>
      <c r="B1569" t="s">
        <v>233</v>
      </c>
      <c r="C1569">
        <v>47457.66</v>
      </c>
      <c r="D1569">
        <v>0</v>
      </c>
      <c r="E1569">
        <v>3493.67</v>
      </c>
      <c r="F1569">
        <v>20316.330000000002</v>
      </c>
      <c r="G1569">
        <v>50951.33</v>
      </c>
      <c r="H1569">
        <v>71267.66</v>
      </c>
      <c r="I1569">
        <v>2016</v>
      </c>
      <c r="K1569" t="s">
        <v>14</v>
      </c>
    </row>
    <row r="1570" spans="1:11" x14ac:dyDescent="0.2">
      <c r="A1570" t="s">
        <v>507</v>
      </c>
      <c r="B1570" t="s">
        <v>508</v>
      </c>
      <c r="C1570">
        <v>43124.4</v>
      </c>
      <c r="D1570">
        <v>0</v>
      </c>
      <c r="E1570">
        <v>2228.11</v>
      </c>
      <c r="F1570">
        <v>19381.18</v>
      </c>
      <c r="G1570">
        <v>45352.51</v>
      </c>
      <c r="H1570">
        <v>64733.69</v>
      </c>
      <c r="I1570">
        <v>2016</v>
      </c>
      <c r="K1570" t="s">
        <v>14</v>
      </c>
    </row>
    <row r="1571" spans="1:11" x14ac:dyDescent="0.2">
      <c r="A1571" t="s">
        <v>1522</v>
      </c>
      <c r="B1571" t="s">
        <v>947</v>
      </c>
      <c r="C1571">
        <v>0</v>
      </c>
      <c r="D1571">
        <v>0</v>
      </c>
      <c r="E1571">
        <v>1552.5</v>
      </c>
      <c r="F1571">
        <v>0</v>
      </c>
      <c r="G1571">
        <v>1552.5</v>
      </c>
      <c r="H1571">
        <v>1552.5</v>
      </c>
      <c r="I1571">
        <v>2016</v>
      </c>
      <c r="K1571" t="s">
        <v>14</v>
      </c>
    </row>
    <row r="1572" spans="1:11" x14ac:dyDescent="0.2">
      <c r="A1572" t="s">
        <v>161</v>
      </c>
      <c r="B1572" t="s">
        <v>30</v>
      </c>
      <c r="C1572">
        <v>97689.8</v>
      </c>
      <c r="D1572">
        <v>0</v>
      </c>
      <c r="E1572">
        <v>9211.1</v>
      </c>
      <c r="F1572">
        <v>25052.94</v>
      </c>
      <c r="G1572">
        <v>106900.9</v>
      </c>
      <c r="H1572">
        <v>131953.84</v>
      </c>
      <c r="I1572">
        <v>2016</v>
      </c>
      <c r="K1572" t="s">
        <v>14</v>
      </c>
    </row>
    <row r="1573" spans="1:11" x14ac:dyDescent="0.2">
      <c r="A1573" t="s">
        <v>303</v>
      </c>
      <c r="B1573" t="s">
        <v>304</v>
      </c>
      <c r="C1573">
        <v>77121.960000000006</v>
      </c>
      <c r="D1573">
        <v>0</v>
      </c>
      <c r="E1573">
        <v>2980.32</v>
      </c>
      <c r="F1573">
        <v>20667.05</v>
      </c>
      <c r="G1573">
        <v>80102.28</v>
      </c>
      <c r="H1573">
        <v>100769.33</v>
      </c>
      <c r="I1573">
        <v>2016</v>
      </c>
      <c r="K1573" t="s">
        <v>14</v>
      </c>
    </row>
    <row r="1574" spans="1:11" x14ac:dyDescent="0.2">
      <c r="A1574" t="s">
        <v>1335</v>
      </c>
      <c r="B1574" t="s">
        <v>947</v>
      </c>
      <c r="C1574">
        <v>0</v>
      </c>
      <c r="D1574">
        <v>0</v>
      </c>
      <c r="E1574">
        <v>3113.63</v>
      </c>
      <c r="F1574">
        <v>0</v>
      </c>
      <c r="G1574">
        <v>3113.63</v>
      </c>
      <c r="H1574">
        <v>3113.63</v>
      </c>
      <c r="I1574">
        <v>2016</v>
      </c>
      <c r="K1574" t="s">
        <v>14</v>
      </c>
    </row>
    <row r="1575" spans="1:11" x14ac:dyDescent="0.2">
      <c r="A1575" t="s">
        <v>1471</v>
      </c>
      <c r="B1575" t="s">
        <v>947</v>
      </c>
      <c r="C1575">
        <v>0</v>
      </c>
      <c r="D1575">
        <v>0</v>
      </c>
      <c r="E1575">
        <v>1800</v>
      </c>
      <c r="F1575">
        <v>0</v>
      </c>
      <c r="G1575">
        <v>1800</v>
      </c>
      <c r="H1575">
        <v>1800</v>
      </c>
      <c r="I1575">
        <v>2016</v>
      </c>
      <c r="K1575" t="s">
        <v>14</v>
      </c>
    </row>
    <row r="1576" spans="1:11" x14ac:dyDescent="0.2">
      <c r="A1576" t="s">
        <v>930</v>
      </c>
      <c r="B1576" t="s">
        <v>386</v>
      </c>
      <c r="C1576">
        <v>13698.1</v>
      </c>
      <c r="D1576">
        <v>0</v>
      </c>
      <c r="E1576">
        <v>482.91</v>
      </c>
      <c r="F1576">
        <v>0</v>
      </c>
      <c r="G1576">
        <v>14181.01</v>
      </c>
      <c r="H1576">
        <v>14181.01</v>
      </c>
      <c r="I1576">
        <v>2016</v>
      </c>
      <c r="K1576" t="s">
        <v>14</v>
      </c>
    </row>
    <row r="1577" spans="1:11" x14ac:dyDescent="0.2">
      <c r="A1577" t="s">
        <v>1647</v>
      </c>
      <c r="B1577" t="s">
        <v>947</v>
      </c>
      <c r="C1577">
        <v>0</v>
      </c>
      <c r="D1577">
        <v>0</v>
      </c>
      <c r="E1577">
        <v>851.58</v>
      </c>
      <c r="F1577">
        <v>0</v>
      </c>
      <c r="G1577">
        <v>851.58</v>
      </c>
      <c r="H1577">
        <v>851.58</v>
      </c>
      <c r="I1577">
        <v>2016</v>
      </c>
      <c r="K1577" t="s">
        <v>14</v>
      </c>
    </row>
    <row r="1578" spans="1:11" x14ac:dyDescent="0.2">
      <c r="A1578" t="s">
        <v>784</v>
      </c>
      <c r="B1578" t="s">
        <v>273</v>
      </c>
      <c r="C1578">
        <v>0</v>
      </c>
      <c r="D1578">
        <v>0</v>
      </c>
      <c r="E1578">
        <v>25350</v>
      </c>
      <c r="F1578">
        <v>0</v>
      </c>
      <c r="G1578">
        <v>25350</v>
      </c>
      <c r="H1578">
        <v>25350</v>
      </c>
      <c r="I1578">
        <v>2016</v>
      </c>
      <c r="K1578" t="s">
        <v>14</v>
      </c>
    </row>
    <row r="1579" spans="1:11" x14ac:dyDescent="0.2">
      <c r="A1579" t="s">
        <v>1045</v>
      </c>
      <c r="B1579" t="s">
        <v>273</v>
      </c>
      <c r="C1579">
        <v>0</v>
      </c>
      <c r="D1579">
        <v>0</v>
      </c>
      <c r="E1579">
        <v>9055</v>
      </c>
      <c r="F1579">
        <v>0</v>
      </c>
      <c r="G1579">
        <v>9055</v>
      </c>
      <c r="H1579">
        <v>9055</v>
      </c>
      <c r="I1579">
        <v>2016</v>
      </c>
      <c r="K1579" t="s">
        <v>14</v>
      </c>
    </row>
    <row r="1580" spans="1:11" x14ac:dyDescent="0.2">
      <c r="A1580" t="s">
        <v>721</v>
      </c>
      <c r="B1580" t="s">
        <v>273</v>
      </c>
      <c r="C1580">
        <v>0</v>
      </c>
      <c r="D1580">
        <v>0</v>
      </c>
      <c r="E1580">
        <v>26878.06</v>
      </c>
      <c r="F1580">
        <v>4013.01</v>
      </c>
      <c r="G1580">
        <v>26878.06</v>
      </c>
      <c r="H1580">
        <v>30891.07</v>
      </c>
      <c r="I1580">
        <v>2016</v>
      </c>
      <c r="K1580" t="s">
        <v>14</v>
      </c>
    </row>
    <row r="1581" spans="1:11" x14ac:dyDescent="0.2">
      <c r="A1581" t="s">
        <v>291</v>
      </c>
      <c r="B1581" t="s">
        <v>30</v>
      </c>
      <c r="C1581">
        <v>75916</v>
      </c>
      <c r="D1581">
        <v>0</v>
      </c>
      <c r="E1581">
        <v>6719.4</v>
      </c>
      <c r="F1581">
        <v>20235.57</v>
      </c>
      <c r="G1581">
        <v>82635.399999999994</v>
      </c>
      <c r="H1581">
        <v>102870.97</v>
      </c>
      <c r="I1581">
        <v>2016</v>
      </c>
      <c r="K1581" t="s">
        <v>14</v>
      </c>
    </row>
    <row r="1582" spans="1:11" x14ac:dyDescent="0.2">
      <c r="A1582" t="s">
        <v>978</v>
      </c>
      <c r="B1582" t="s">
        <v>273</v>
      </c>
      <c r="C1582">
        <v>0</v>
      </c>
      <c r="D1582">
        <v>0</v>
      </c>
      <c r="E1582">
        <v>10506.28</v>
      </c>
      <c r="F1582">
        <v>1208.3900000000001</v>
      </c>
      <c r="G1582">
        <v>10506.28</v>
      </c>
      <c r="H1582">
        <v>11714.67</v>
      </c>
      <c r="I1582">
        <v>2016</v>
      </c>
      <c r="K1582" t="s">
        <v>14</v>
      </c>
    </row>
    <row r="1583" spans="1:11" x14ac:dyDescent="0.2">
      <c r="A1583" t="s">
        <v>538</v>
      </c>
      <c r="B1583" t="s">
        <v>539</v>
      </c>
      <c r="C1583">
        <v>49417.05</v>
      </c>
      <c r="D1583">
        <v>0</v>
      </c>
      <c r="E1583">
        <v>1804.95</v>
      </c>
      <c r="F1583">
        <v>7636.09</v>
      </c>
      <c r="G1583">
        <v>51222</v>
      </c>
      <c r="H1583">
        <v>58858.09</v>
      </c>
      <c r="I1583">
        <v>2016</v>
      </c>
      <c r="K1583" t="s">
        <v>14</v>
      </c>
    </row>
    <row r="1584" spans="1:11" x14ac:dyDescent="0.2">
      <c r="A1584" t="s">
        <v>1317</v>
      </c>
      <c r="B1584" t="s">
        <v>674</v>
      </c>
      <c r="C1584">
        <v>0</v>
      </c>
      <c r="D1584">
        <v>0</v>
      </c>
      <c r="E1584">
        <v>3268.5</v>
      </c>
      <c r="F1584">
        <v>0</v>
      </c>
      <c r="G1584">
        <v>3268.5</v>
      </c>
      <c r="H1584">
        <v>3268.5</v>
      </c>
      <c r="I1584">
        <v>2016</v>
      </c>
      <c r="K1584" t="s">
        <v>14</v>
      </c>
    </row>
    <row r="1585" spans="1:11" x14ac:dyDescent="0.2">
      <c r="A1585" t="s">
        <v>706</v>
      </c>
      <c r="B1585" t="s">
        <v>273</v>
      </c>
      <c r="C1585">
        <v>0</v>
      </c>
      <c r="D1585">
        <v>0</v>
      </c>
      <c r="E1585">
        <v>28947.599999999999</v>
      </c>
      <c r="F1585">
        <v>3343.71</v>
      </c>
      <c r="G1585">
        <v>28947.599999999999</v>
      </c>
      <c r="H1585">
        <v>32291.31</v>
      </c>
      <c r="I1585">
        <v>2016</v>
      </c>
      <c r="K1585" t="s">
        <v>14</v>
      </c>
    </row>
    <row r="1586" spans="1:11" x14ac:dyDescent="0.2">
      <c r="A1586" t="s">
        <v>1566</v>
      </c>
      <c r="B1586" t="s">
        <v>947</v>
      </c>
      <c r="C1586">
        <v>0</v>
      </c>
      <c r="D1586">
        <v>0</v>
      </c>
      <c r="E1586">
        <v>1310</v>
      </c>
      <c r="F1586">
        <v>0</v>
      </c>
      <c r="G1586">
        <v>1310</v>
      </c>
      <c r="H1586">
        <v>1310</v>
      </c>
      <c r="I1586">
        <v>2016</v>
      </c>
      <c r="K1586" t="s">
        <v>14</v>
      </c>
    </row>
    <row r="1587" spans="1:11" x14ac:dyDescent="0.2">
      <c r="A1587" t="s">
        <v>1545</v>
      </c>
      <c r="B1587" t="s">
        <v>947</v>
      </c>
      <c r="C1587">
        <v>0</v>
      </c>
      <c r="D1587">
        <v>0</v>
      </c>
      <c r="E1587">
        <v>1400.63</v>
      </c>
      <c r="F1587">
        <v>0</v>
      </c>
      <c r="G1587">
        <v>1400.63</v>
      </c>
      <c r="H1587">
        <v>1400.63</v>
      </c>
      <c r="I1587">
        <v>2016</v>
      </c>
      <c r="K1587" t="s">
        <v>14</v>
      </c>
    </row>
    <row r="1588" spans="1:11" x14ac:dyDescent="0.2">
      <c r="A1588" t="s">
        <v>188</v>
      </c>
      <c r="B1588" t="s">
        <v>189</v>
      </c>
      <c r="C1588">
        <v>86821.5</v>
      </c>
      <c r="D1588">
        <v>0</v>
      </c>
      <c r="E1588">
        <v>3285.8</v>
      </c>
      <c r="F1588">
        <v>37569.49</v>
      </c>
      <c r="G1588">
        <v>90107.3</v>
      </c>
      <c r="H1588">
        <v>127676.79</v>
      </c>
      <c r="I1588">
        <v>2016</v>
      </c>
      <c r="K1588" t="s">
        <v>14</v>
      </c>
    </row>
    <row r="1589" spans="1:11" x14ac:dyDescent="0.2">
      <c r="A1589" t="s">
        <v>1411</v>
      </c>
      <c r="B1589" t="s">
        <v>273</v>
      </c>
      <c r="C1589">
        <v>0</v>
      </c>
      <c r="D1589">
        <v>0</v>
      </c>
      <c r="E1589">
        <v>2242.5</v>
      </c>
      <c r="F1589">
        <v>0</v>
      </c>
      <c r="G1589">
        <v>2242.5</v>
      </c>
      <c r="H1589">
        <v>2242.5</v>
      </c>
      <c r="I1589">
        <v>2016</v>
      </c>
      <c r="K1589" t="s">
        <v>14</v>
      </c>
    </row>
    <row r="1590" spans="1:11" x14ac:dyDescent="0.2">
      <c r="A1590" t="s">
        <v>1157</v>
      </c>
      <c r="B1590" t="s">
        <v>947</v>
      </c>
      <c r="C1590">
        <v>0</v>
      </c>
      <c r="D1590">
        <v>0</v>
      </c>
      <c r="E1590">
        <v>5452.69</v>
      </c>
      <c r="F1590">
        <v>0</v>
      </c>
      <c r="G1590">
        <v>5452.69</v>
      </c>
      <c r="H1590">
        <v>5452.69</v>
      </c>
      <c r="I1590">
        <v>2016</v>
      </c>
      <c r="K1590" t="s">
        <v>14</v>
      </c>
    </row>
    <row r="1591" spans="1:11" x14ac:dyDescent="0.2">
      <c r="A1591" t="s">
        <v>729</v>
      </c>
      <c r="B1591" t="s">
        <v>386</v>
      </c>
      <c r="C1591">
        <v>22193.16</v>
      </c>
      <c r="D1591">
        <v>274.05</v>
      </c>
      <c r="E1591">
        <v>2210.36</v>
      </c>
      <c r="F1591">
        <v>4978.92</v>
      </c>
      <c r="G1591">
        <v>24677.57</v>
      </c>
      <c r="H1591">
        <v>29656.49</v>
      </c>
      <c r="I1591">
        <v>2016</v>
      </c>
      <c r="K1591" t="s">
        <v>14</v>
      </c>
    </row>
    <row r="1592" spans="1:11" x14ac:dyDescent="0.2">
      <c r="A1592" t="s">
        <v>1741</v>
      </c>
      <c r="B1592" t="s">
        <v>947</v>
      </c>
      <c r="C1592">
        <v>0</v>
      </c>
      <c r="D1592">
        <v>0</v>
      </c>
      <c r="E1592">
        <v>388.13</v>
      </c>
      <c r="F1592">
        <v>0</v>
      </c>
      <c r="G1592">
        <v>388.13</v>
      </c>
      <c r="H1592">
        <v>388.13</v>
      </c>
      <c r="I1592">
        <v>2016</v>
      </c>
      <c r="K1592" t="s">
        <v>14</v>
      </c>
    </row>
    <row r="1593" spans="1:11" x14ac:dyDescent="0.2">
      <c r="A1593" t="s">
        <v>1280</v>
      </c>
      <c r="B1593" t="s">
        <v>273</v>
      </c>
      <c r="C1593">
        <v>0</v>
      </c>
      <c r="D1593">
        <v>0</v>
      </c>
      <c r="E1593">
        <v>3255.5</v>
      </c>
      <c r="F1593">
        <v>349.31</v>
      </c>
      <c r="G1593">
        <v>3255.5</v>
      </c>
      <c r="H1593">
        <v>3604.81</v>
      </c>
      <c r="I1593">
        <v>2016</v>
      </c>
      <c r="K1593" t="s">
        <v>14</v>
      </c>
    </row>
    <row r="1594" spans="1:11" x14ac:dyDescent="0.2">
      <c r="A1594" t="s">
        <v>1015</v>
      </c>
      <c r="B1594" t="s">
        <v>273</v>
      </c>
      <c r="C1594">
        <v>0</v>
      </c>
      <c r="D1594">
        <v>0</v>
      </c>
      <c r="E1594">
        <v>10270.06</v>
      </c>
      <c r="F1594">
        <v>0</v>
      </c>
      <c r="G1594">
        <v>10270.06</v>
      </c>
      <c r="H1594">
        <v>10270.06</v>
      </c>
      <c r="I1594">
        <v>2016</v>
      </c>
      <c r="K1594" t="s">
        <v>14</v>
      </c>
    </row>
    <row r="1595" spans="1:11" x14ac:dyDescent="0.2">
      <c r="A1595" t="s">
        <v>1016</v>
      </c>
      <c r="B1595" t="s">
        <v>947</v>
      </c>
      <c r="C1595">
        <v>0</v>
      </c>
      <c r="D1595">
        <v>0</v>
      </c>
      <c r="E1595">
        <v>10216.629999999999</v>
      </c>
      <c r="F1595">
        <v>0</v>
      </c>
      <c r="G1595">
        <v>10216.629999999999</v>
      </c>
      <c r="H1595">
        <v>10216.629999999999</v>
      </c>
      <c r="I1595">
        <v>2016</v>
      </c>
      <c r="K1595" t="s">
        <v>14</v>
      </c>
    </row>
    <row r="1596" spans="1:11" x14ac:dyDescent="0.2">
      <c r="A1596" t="s">
        <v>1054</v>
      </c>
      <c r="B1596" t="s">
        <v>674</v>
      </c>
      <c r="C1596">
        <v>0</v>
      </c>
      <c r="D1596">
        <v>117</v>
      </c>
      <c r="E1596">
        <v>8693.19</v>
      </c>
      <c r="F1596">
        <v>0</v>
      </c>
      <c r="G1596">
        <v>8810.19</v>
      </c>
      <c r="H1596">
        <v>8810.19</v>
      </c>
      <c r="I1596">
        <v>2016</v>
      </c>
      <c r="K1596" t="s">
        <v>14</v>
      </c>
    </row>
    <row r="1597" spans="1:11" x14ac:dyDescent="0.2">
      <c r="A1597" t="s">
        <v>594</v>
      </c>
      <c r="B1597" t="s">
        <v>595</v>
      </c>
      <c r="C1597">
        <v>28424.37</v>
      </c>
      <c r="D1597">
        <v>334.24</v>
      </c>
      <c r="E1597">
        <v>2478.29</v>
      </c>
      <c r="F1597">
        <v>16375.14</v>
      </c>
      <c r="G1597">
        <v>31236.9</v>
      </c>
      <c r="H1597">
        <v>47612.04</v>
      </c>
      <c r="I1597">
        <v>2016</v>
      </c>
      <c r="K1597" t="s">
        <v>14</v>
      </c>
    </row>
    <row r="1598" spans="1:11" x14ac:dyDescent="0.2">
      <c r="A1598" t="s">
        <v>1555</v>
      </c>
      <c r="B1598" t="s">
        <v>947</v>
      </c>
      <c r="C1598">
        <v>0</v>
      </c>
      <c r="D1598">
        <v>0</v>
      </c>
      <c r="E1598">
        <v>1339.64</v>
      </c>
      <c r="F1598">
        <v>0</v>
      </c>
      <c r="G1598">
        <v>1339.64</v>
      </c>
      <c r="H1598">
        <v>1339.64</v>
      </c>
      <c r="I1598">
        <v>2016</v>
      </c>
      <c r="K1598" t="s">
        <v>14</v>
      </c>
    </row>
    <row r="1599" spans="1:11" x14ac:dyDescent="0.2">
      <c r="A1599" t="s">
        <v>1375</v>
      </c>
      <c r="B1599" t="s">
        <v>947</v>
      </c>
      <c r="C1599">
        <v>0</v>
      </c>
      <c r="D1599">
        <v>0</v>
      </c>
      <c r="E1599">
        <v>2565</v>
      </c>
      <c r="F1599">
        <v>0</v>
      </c>
      <c r="G1599">
        <v>2565</v>
      </c>
      <c r="H1599">
        <v>2565</v>
      </c>
      <c r="I1599">
        <v>2016</v>
      </c>
      <c r="K1599" t="s">
        <v>14</v>
      </c>
    </row>
    <row r="1600" spans="1:11" x14ac:dyDescent="0.2">
      <c r="A1600" t="s">
        <v>1850</v>
      </c>
      <c r="B1600" t="s">
        <v>947</v>
      </c>
      <c r="C1600">
        <v>0</v>
      </c>
      <c r="D1600">
        <v>0</v>
      </c>
      <c r="E1600">
        <v>47</v>
      </c>
      <c r="F1600">
        <v>0</v>
      </c>
      <c r="G1600">
        <v>47</v>
      </c>
      <c r="H1600">
        <v>47</v>
      </c>
      <c r="I1600">
        <v>2016</v>
      </c>
      <c r="K1600" t="s">
        <v>14</v>
      </c>
    </row>
    <row r="1601" spans="1:11" x14ac:dyDescent="0.2">
      <c r="A1601" t="s">
        <v>1088</v>
      </c>
      <c r="B1601" t="s">
        <v>947</v>
      </c>
      <c r="C1601">
        <v>0</v>
      </c>
      <c r="D1601">
        <v>0</v>
      </c>
      <c r="E1601">
        <v>7698.76</v>
      </c>
      <c r="F1601">
        <v>0</v>
      </c>
      <c r="G1601">
        <v>7698.76</v>
      </c>
      <c r="H1601">
        <v>7698.76</v>
      </c>
      <c r="I1601">
        <v>2016</v>
      </c>
      <c r="K1601" t="s">
        <v>14</v>
      </c>
    </row>
    <row r="1602" spans="1:11" x14ac:dyDescent="0.2">
      <c r="A1602" t="s">
        <v>1767</v>
      </c>
      <c r="B1602" t="s">
        <v>273</v>
      </c>
      <c r="C1602">
        <v>0</v>
      </c>
      <c r="D1602">
        <v>0</v>
      </c>
      <c r="E1602">
        <v>300</v>
      </c>
      <c r="F1602">
        <v>0</v>
      </c>
      <c r="G1602">
        <v>300</v>
      </c>
      <c r="H1602">
        <v>300</v>
      </c>
      <c r="I1602">
        <v>2016</v>
      </c>
      <c r="K1602" t="s">
        <v>14</v>
      </c>
    </row>
    <row r="1603" spans="1:11" x14ac:dyDescent="0.2">
      <c r="A1603" t="s">
        <v>1515</v>
      </c>
      <c r="B1603" t="s">
        <v>947</v>
      </c>
      <c r="C1603">
        <v>0</v>
      </c>
      <c r="D1603">
        <v>0</v>
      </c>
      <c r="E1603">
        <v>1600</v>
      </c>
      <c r="F1603">
        <v>0</v>
      </c>
      <c r="G1603">
        <v>1600</v>
      </c>
      <c r="H1603">
        <v>1600</v>
      </c>
      <c r="I1603">
        <v>2016</v>
      </c>
      <c r="K1603" t="s">
        <v>14</v>
      </c>
    </row>
    <row r="1604" spans="1:11" x14ac:dyDescent="0.2">
      <c r="A1604" t="s">
        <v>532</v>
      </c>
      <c r="B1604" t="s">
        <v>533</v>
      </c>
      <c r="C1604">
        <v>50731.360000000001</v>
      </c>
      <c r="D1604">
        <v>0</v>
      </c>
      <c r="E1604">
        <v>1848.98</v>
      </c>
      <c r="F1604">
        <v>7383.22</v>
      </c>
      <c r="G1604">
        <v>52580.34</v>
      </c>
      <c r="H1604">
        <v>59963.56</v>
      </c>
      <c r="I1604">
        <v>2016</v>
      </c>
      <c r="K1604" t="s">
        <v>14</v>
      </c>
    </row>
    <row r="1605" spans="1:11" x14ac:dyDescent="0.2">
      <c r="A1605" t="s">
        <v>638</v>
      </c>
      <c r="B1605" t="s">
        <v>639</v>
      </c>
      <c r="C1605">
        <v>34009.5</v>
      </c>
      <c r="D1605">
        <v>0</v>
      </c>
      <c r="E1605">
        <v>1034.8</v>
      </c>
      <c r="F1605">
        <v>5637.48</v>
      </c>
      <c r="G1605">
        <v>35044.300000000003</v>
      </c>
      <c r="H1605">
        <v>40681.78</v>
      </c>
      <c r="I1605">
        <v>2016</v>
      </c>
      <c r="K1605" t="s">
        <v>14</v>
      </c>
    </row>
    <row r="1606" spans="1:11" x14ac:dyDescent="0.2">
      <c r="A1606" t="s">
        <v>282</v>
      </c>
      <c r="B1606" t="s">
        <v>283</v>
      </c>
      <c r="C1606">
        <v>61128.91</v>
      </c>
      <c r="D1606">
        <v>0</v>
      </c>
      <c r="E1606">
        <v>9225.41</v>
      </c>
      <c r="F1606">
        <v>34069.019999999997</v>
      </c>
      <c r="G1606">
        <v>70354.320000000007</v>
      </c>
      <c r="H1606">
        <v>104423.34</v>
      </c>
      <c r="I1606">
        <v>2016</v>
      </c>
      <c r="K1606" t="s">
        <v>14</v>
      </c>
    </row>
    <row r="1607" spans="1:11" x14ac:dyDescent="0.2">
      <c r="A1607" t="s">
        <v>876</v>
      </c>
      <c r="B1607" t="s">
        <v>273</v>
      </c>
      <c r="C1607">
        <v>0</v>
      </c>
      <c r="D1607">
        <v>0</v>
      </c>
      <c r="E1607">
        <v>15610</v>
      </c>
      <c r="F1607">
        <v>1896.54</v>
      </c>
      <c r="G1607">
        <v>15610</v>
      </c>
      <c r="H1607">
        <v>17506.54</v>
      </c>
      <c r="I1607">
        <v>2016</v>
      </c>
      <c r="K1607" t="s">
        <v>14</v>
      </c>
    </row>
    <row r="1608" spans="1:11" x14ac:dyDescent="0.2">
      <c r="A1608" t="s">
        <v>1233</v>
      </c>
      <c r="B1608" t="s">
        <v>273</v>
      </c>
      <c r="C1608">
        <v>0</v>
      </c>
      <c r="D1608">
        <v>0</v>
      </c>
      <c r="E1608">
        <v>3892.8</v>
      </c>
      <c r="F1608">
        <v>489.72</v>
      </c>
      <c r="G1608">
        <v>3892.8</v>
      </c>
      <c r="H1608">
        <v>4382.5200000000004</v>
      </c>
      <c r="I1608">
        <v>2016</v>
      </c>
      <c r="K1608" t="s">
        <v>14</v>
      </c>
    </row>
    <row r="1609" spans="1:11" x14ac:dyDescent="0.2">
      <c r="A1609" t="s">
        <v>1677</v>
      </c>
      <c r="B1609" t="s">
        <v>947</v>
      </c>
      <c r="C1609">
        <v>0</v>
      </c>
      <c r="D1609">
        <v>0</v>
      </c>
      <c r="E1609">
        <v>705</v>
      </c>
      <c r="F1609">
        <v>0</v>
      </c>
      <c r="G1609">
        <v>705</v>
      </c>
      <c r="H1609">
        <v>705</v>
      </c>
      <c r="I1609">
        <v>2016</v>
      </c>
      <c r="K1609" t="s">
        <v>14</v>
      </c>
    </row>
    <row r="1610" spans="1:11" x14ac:dyDescent="0.2">
      <c r="A1610" t="s">
        <v>1095</v>
      </c>
      <c r="B1610" t="s">
        <v>947</v>
      </c>
      <c r="C1610">
        <v>0</v>
      </c>
      <c r="D1610">
        <v>0</v>
      </c>
      <c r="E1610">
        <v>7441.9</v>
      </c>
      <c r="F1610">
        <v>0</v>
      </c>
      <c r="G1610">
        <v>7441.9</v>
      </c>
      <c r="H1610">
        <v>7441.9</v>
      </c>
      <c r="I1610">
        <v>2016</v>
      </c>
      <c r="K1610" t="s">
        <v>14</v>
      </c>
    </row>
    <row r="1611" spans="1:11" x14ac:dyDescent="0.2">
      <c r="A1611" t="s">
        <v>125</v>
      </c>
      <c r="B1611" t="s">
        <v>28</v>
      </c>
      <c r="C1611">
        <v>93342.02</v>
      </c>
      <c r="D1611">
        <v>0</v>
      </c>
      <c r="E1611">
        <v>7760.23</v>
      </c>
      <c r="F1611">
        <v>40531</v>
      </c>
      <c r="G1611">
        <v>101102.25</v>
      </c>
      <c r="H1611">
        <v>141633.25</v>
      </c>
      <c r="I1611">
        <v>2016</v>
      </c>
      <c r="K1611" t="s">
        <v>14</v>
      </c>
    </row>
    <row r="1612" spans="1:11" x14ac:dyDescent="0.2">
      <c r="A1612" t="s">
        <v>166</v>
      </c>
      <c r="B1612" t="s">
        <v>30</v>
      </c>
      <c r="C1612">
        <v>71904.2</v>
      </c>
      <c r="D1612">
        <v>0</v>
      </c>
      <c r="E1612">
        <v>19525.12</v>
      </c>
      <c r="F1612">
        <v>39488.75</v>
      </c>
      <c r="G1612">
        <v>91429.32</v>
      </c>
      <c r="H1612">
        <v>130918.07</v>
      </c>
      <c r="I1612">
        <v>2016</v>
      </c>
      <c r="K1612" t="s">
        <v>14</v>
      </c>
    </row>
    <row r="1613" spans="1:11" x14ac:dyDescent="0.2">
      <c r="A1613" t="s">
        <v>977</v>
      </c>
      <c r="B1613" t="s">
        <v>273</v>
      </c>
      <c r="C1613">
        <v>0</v>
      </c>
      <c r="D1613">
        <v>0</v>
      </c>
      <c r="E1613">
        <v>10564.04</v>
      </c>
      <c r="F1613">
        <v>1211.24</v>
      </c>
      <c r="G1613">
        <v>10564.04</v>
      </c>
      <c r="H1613">
        <v>11775.28</v>
      </c>
      <c r="I1613">
        <v>2016</v>
      </c>
      <c r="K1613" t="s">
        <v>14</v>
      </c>
    </row>
    <row r="1614" spans="1:11" x14ac:dyDescent="0.2">
      <c r="A1614" t="s">
        <v>1664</v>
      </c>
      <c r="B1614" t="s">
        <v>273</v>
      </c>
      <c r="C1614">
        <v>0</v>
      </c>
      <c r="D1614">
        <v>0</v>
      </c>
      <c r="E1614">
        <v>770</v>
      </c>
      <c r="F1614">
        <v>0</v>
      </c>
      <c r="G1614">
        <v>770</v>
      </c>
      <c r="H1614">
        <v>770</v>
      </c>
      <c r="I1614">
        <v>2016</v>
      </c>
      <c r="K1614" t="s">
        <v>14</v>
      </c>
    </row>
    <row r="1615" spans="1:11" x14ac:dyDescent="0.2">
      <c r="A1615" t="s">
        <v>1777</v>
      </c>
      <c r="B1615" t="s">
        <v>947</v>
      </c>
      <c r="C1615">
        <v>0</v>
      </c>
      <c r="D1615">
        <v>0</v>
      </c>
      <c r="E1615">
        <v>258.5</v>
      </c>
      <c r="F1615">
        <v>0</v>
      </c>
      <c r="G1615">
        <v>258.5</v>
      </c>
      <c r="H1615">
        <v>258.5</v>
      </c>
      <c r="I1615">
        <v>2016</v>
      </c>
      <c r="K1615" t="s">
        <v>14</v>
      </c>
    </row>
    <row r="1616" spans="1:11" x14ac:dyDescent="0.2">
      <c r="A1616" t="s">
        <v>109</v>
      </c>
      <c r="B1616" t="s">
        <v>30</v>
      </c>
      <c r="C1616">
        <v>87785.8</v>
      </c>
      <c r="D1616">
        <v>0</v>
      </c>
      <c r="E1616">
        <v>25999.29</v>
      </c>
      <c r="F1616">
        <v>36059.040000000001</v>
      </c>
      <c r="G1616">
        <v>113785.09</v>
      </c>
      <c r="H1616">
        <v>149844.13</v>
      </c>
      <c r="I1616">
        <v>2016</v>
      </c>
      <c r="K1616" t="s">
        <v>14</v>
      </c>
    </row>
    <row r="1617" spans="1:11" x14ac:dyDescent="0.2">
      <c r="A1617" t="s">
        <v>15</v>
      </c>
      <c r="B1617" t="s">
        <v>16</v>
      </c>
      <c r="C1617">
        <v>166875.96</v>
      </c>
      <c r="D1617">
        <v>0</v>
      </c>
      <c r="E1617">
        <v>5840.66</v>
      </c>
      <c r="F1617">
        <v>56667.1</v>
      </c>
      <c r="G1617">
        <v>172716.62</v>
      </c>
      <c r="H1617">
        <v>229383.72</v>
      </c>
      <c r="I1617">
        <v>2016</v>
      </c>
      <c r="K1617" t="s">
        <v>14</v>
      </c>
    </row>
    <row r="1618" spans="1:11" x14ac:dyDescent="0.2">
      <c r="A1618" t="s">
        <v>740</v>
      </c>
      <c r="B1618" t="s">
        <v>273</v>
      </c>
      <c r="C1618">
        <v>0</v>
      </c>
      <c r="D1618">
        <v>0</v>
      </c>
      <c r="E1618">
        <v>18746.79</v>
      </c>
      <c r="F1618">
        <v>10133.99</v>
      </c>
      <c r="G1618">
        <v>18746.79</v>
      </c>
      <c r="H1618">
        <v>28880.78</v>
      </c>
      <c r="I1618">
        <v>2016</v>
      </c>
      <c r="K1618" t="s">
        <v>14</v>
      </c>
    </row>
    <row r="1619" spans="1:11" x14ac:dyDescent="0.2">
      <c r="A1619" t="s">
        <v>190</v>
      </c>
      <c r="B1619" t="s">
        <v>30</v>
      </c>
      <c r="C1619">
        <v>77582.039999999994</v>
      </c>
      <c r="D1619">
        <v>0</v>
      </c>
      <c r="E1619">
        <v>10910.26</v>
      </c>
      <c r="F1619">
        <v>39093.49</v>
      </c>
      <c r="G1619">
        <v>88492.3</v>
      </c>
      <c r="H1619">
        <v>127585.79</v>
      </c>
      <c r="I1619">
        <v>2016</v>
      </c>
      <c r="K1619" t="s">
        <v>14</v>
      </c>
    </row>
    <row r="1620" spans="1:11" x14ac:dyDescent="0.2">
      <c r="A1620" t="s">
        <v>113</v>
      </c>
      <c r="B1620" t="s">
        <v>30</v>
      </c>
      <c r="C1620">
        <v>85977.21</v>
      </c>
      <c r="D1620">
        <v>0</v>
      </c>
      <c r="E1620">
        <v>21074.15</v>
      </c>
      <c r="F1620">
        <v>41182.35</v>
      </c>
      <c r="G1620">
        <v>107051.35</v>
      </c>
      <c r="H1620">
        <v>148233.70000000001</v>
      </c>
      <c r="I1620">
        <v>2016</v>
      </c>
      <c r="K1620" t="s">
        <v>14</v>
      </c>
    </row>
    <row r="1621" spans="1:11" x14ac:dyDescent="0.2">
      <c r="A1621" t="s">
        <v>1501</v>
      </c>
      <c r="B1621" t="s">
        <v>947</v>
      </c>
      <c r="C1621">
        <v>0</v>
      </c>
      <c r="D1621">
        <v>0</v>
      </c>
      <c r="E1621">
        <v>1671.19</v>
      </c>
      <c r="F1621">
        <v>0</v>
      </c>
      <c r="G1621">
        <v>1671.19</v>
      </c>
      <c r="H1621">
        <v>1671.19</v>
      </c>
      <c r="I1621">
        <v>2016</v>
      </c>
      <c r="K1621" t="s">
        <v>14</v>
      </c>
    </row>
    <row r="1622" spans="1:11" x14ac:dyDescent="0.2">
      <c r="A1622" t="s">
        <v>1774</v>
      </c>
      <c r="B1622" t="s">
        <v>947</v>
      </c>
      <c r="C1622">
        <v>0</v>
      </c>
      <c r="D1622">
        <v>0</v>
      </c>
      <c r="E1622">
        <v>270</v>
      </c>
      <c r="F1622">
        <v>0</v>
      </c>
      <c r="G1622">
        <v>270</v>
      </c>
      <c r="H1622">
        <v>270</v>
      </c>
      <c r="I1622">
        <v>2016</v>
      </c>
      <c r="K1622" t="s">
        <v>14</v>
      </c>
    </row>
    <row r="1623" spans="1:11" x14ac:dyDescent="0.2">
      <c r="A1623" t="s">
        <v>1417</v>
      </c>
      <c r="B1623" t="s">
        <v>273</v>
      </c>
      <c r="C1623">
        <v>0</v>
      </c>
      <c r="D1623">
        <v>0</v>
      </c>
      <c r="E1623">
        <v>1946.86</v>
      </c>
      <c r="F1623">
        <v>242.14</v>
      </c>
      <c r="G1623">
        <v>1946.86</v>
      </c>
      <c r="H1623">
        <v>2189</v>
      </c>
      <c r="I1623">
        <v>2016</v>
      </c>
      <c r="K1623" t="s">
        <v>14</v>
      </c>
    </row>
    <row r="1624" spans="1:11" x14ac:dyDescent="0.2">
      <c r="A1624" t="s">
        <v>502</v>
      </c>
      <c r="B1624" t="s">
        <v>439</v>
      </c>
      <c r="C1624">
        <v>38632.31</v>
      </c>
      <c r="D1624">
        <v>0</v>
      </c>
      <c r="E1624">
        <v>1394.37</v>
      </c>
      <c r="F1624">
        <v>25441.41</v>
      </c>
      <c r="G1624">
        <v>40026.68</v>
      </c>
      <c r="H1624">
        <v>65468.09</v>
      </c>
      <c r="I1624">
        <v>2016</v>
      </c>
      <c r="K1624" t="s">
        <v>14</v>
      </c>
    </row>
    <row r="1625" spans="1:11" x14ac:dyDescent="0.2">
      <c r="A1625" t="s">
        <v>1849</v>
      </c>
      <c r="B1625" t="s">
        <v>273</v>
      </c>
      <c r="C1625">
        <v>0</v>
      </c>
      <c r="D1625">
        <v>0</v>
      </c>
      <c r="E1625">
        <v>49.87</v>
      </c>
      <c r="F1625">
        <v>0</v>
      </c>
      <c r="G1625">
        <v>49.87</v>
      </c>
      <c r="H1625">
        <v>49.87</v>
      </c>
      <c r="I1625">
        <v>2016</v>
      </c>
      <c r="K1625" t="s">
        <v>14</v>
      </c>
    </row>
    <row r="1626" spans="1:11" x14ac:dyDescent="0.2">
      <c r="A1626" t="s">
        <v>1440</v>
      </c>
      <c r="B1626" t="s">
        <v>947</v>
      </c>
      <c r="C1626">
        <v>0</v>
      </c>
      <c r="D1626">
        <v>0</v>
      </c>
      <c r="E1626">
        <v>2036.26</v>
      </c>
      <c r="F1626">
        <v>0</v>
      </c>
      <c r="G1626">
        <v>2036.26</v>
      </c>
      <c r="H1626">
        <v>2036.26</v>
      </c>
      <c r="I1626">
        <v>2016</v>
      </c>
      <c r="K1626" t="s">
        <v>14</v>
      </c>
    </row>
    <row r="1627" spans="1:11" x14ac:dyDescent="0.2">
      <c r="A1627" t="s">
        <v>867</v>
      </c>
      <c r="B1627" t="s">
        <v>273</v>
      </c>
      <c r="C1627">
        <v>0</v>
      </c>
      <c r="D1627">
        <v>0</v>
      </c>
      <c r="E1627">
        <v>18073.2</v>
      </c>
      <c r="F1627">
        <v>0</v>
      </c>
      <c r="G1627">
        <v>18073.2</v>
      </c>
      <c r="H1627">
        <v>18073.2</v>
      </c>
      <c r="I1627">
        <v>2016</v>
      </c>
      <c r="K1627" t="s">
        <v>14</v>
      </c>
    </row>
    <row r="1628" spans="1:11" x14ac:dyDescent="0.2">
      <c r="A1628" t="s">
        <v>584</v>
      </c>
      <c r="B1628" t="s">
        <v>273</v>
      </c>
      <c r="C1628">
        <v>0</v>
      </c>
      <c r="D1628">
        <v>0</v>
      </c>
      <c r="E1628">
        <v>39914.550000000003</v>
      </c>
      <c r="F1628">
        <v>9414.36</v>
      </c>
      <c r="G1628">
        <v>39914.550000000003</v>
      </c>
      <c r="H1628">
        <v>49328.91</v>
      </c>
      <c r="I1628">
        <v>2016</v>
      </c>
      <c r="K1628" t="s">
        <v>14</v>
      </c>
    </row>
    <row r="1629" spans="1:11" x14ac:dyDescent="0.2">
      <c r="A1629" t="s">
        <v>173</v>
      </c>
      <c r="B1629" t="s">
        <v>174</v>
      </c>
      <c r="C1629">
        <v>80910.06</v>
      </c>
      <c r="D1629">
        <v>0</v>
      </c>
      <c r="E1629">
        <v>25000</v>
      </c>
      <c r="F1629">
        <v>23787.86</v>
      </c>
      <c r="G1629">
        <v>105910.06</v>
      </c>
      <c r="H1629">
        <v>129697.92</v>
      </c>
      <c r="I1629">
        <v>2016</v>
      </c>
      <c r="K1629" t="s">
        <v>14</v>
      </c>
    </row>
    <row r="1630" spans="1:11" x14ac:dyDescent="0.2">
      <c r="A1630" t="s">
        <v>1478</v>
      </c>
      <c r="B1630" t="s">
        <v>947</v>
      </c>
      <c r="C1630">
        <v>0</v>
      </c>
      <c r="D1630">
        <v>0</v>
      </c>
      <c r="E1630">
        <v>1772.26</v>
      </c>
      <c r="F1630">
        <v>0</v>
      </c>
      <c r="G1630">
        <v>1772.26</v>
      </c>
      <c r="H1630">
        <v>1772.26</v>
      </c>
      <c r="I1630">
        <v>2016</v>
      </c>
      <c r="K1630" t="s">
        <v>14</v>
      </c>
    </row>
    <row r="1631" spans="1:11" x14ac:dyDescent="0.2">
      <c r="A1631" t="s">
        <v>1856</v>
      </c>
      <c r="B1631" t="s">
        <v>273</v>
      </c>
      <c r="C1631">
        <v>0</v>
      </c>
      <c r="D1631">
        <v>0</v>
      </c>
      <c r="E1631">
        <v>5.66</v>
      </c>
      <c r="F1631">
        <v>0</v>
      </c>
      <c r="G1631">
        <v>5.66</v>
      </c>
      <c r="H1631">
        <v>5.66</v>
      </c>
      <c r="I1631">
        <v>2016</v>
      </c>
      <c r="K1631" t="s">
        <v>14</v>
      </c>
    </row>
    <row r="1632" spans="1:11" x14ac:dyDescent="0.2">
      <c r="A1632" t="s">
        <v>644</v>
      </c>
      <c r="B1632" t="s">
        <v>273</v>
      </c>
      <c r="C1632">
        <v>0</v>
      </c>
      <c r="D1632">
        <v>0</v>
      </c>
      <c r="E1632">
        <v>30018.73</v>
      </c>
      <c r="F1632">
        <v>10221.86</v>
      </c>
      <c r="G1632">
        <v>30018.73</v>
      </c>
      <c r="H1632">
        <v>40240.589999999997</v>
      </c>
      <c r="I1632">
        <v>2016</v>
      </c>
      <c r="K1632" t="s">
        <v>14</v>
      </c>
    </row>
    <row r="1633" spans="1:11" x14ac:dyDescent="0.2">
      <c r="A1633" t="s">
        <v>587</v>
      </c>
      <c r="B1633" t="s">
        <v>588</v>
      </c>
      <c r="C1633">
        <v>37267.82</v>
      </c>
      <c r="D1633">
        <v>1079.52</v>
      </c>
      <c r="E1633">
        <v>1757.06</v>
      </c>
      <c r="F1633">
        <v>8871.85</v>
      </c>
      <c r="G1633">
        <v>40104.400000000001</v>
      </c>
      <c r="H1633">
        <v>48976.25</v>
      </c>
      <c r="I1633">
        <v>2016</v>
      </c>
      <c r="K1633" t="s">
        <v>14</v>
      </c>
    </row>
    <row r="1634" spans="1:11" x14ac:dyDescent="0.2">
      <c r="A1634" t="s">
        <v>1477</v>
      </c>
      <c r="B1634" t="s">
        <v>947</v>
      </c>
      <c r="C1634">
        <v>0</v>
      </c>
      <c r="D1634">
        <v>38.26</v>
      </c>
      <c r="E1634">
        <v>1735.88</v>
      </c>
      <c r="F1634">
        <v>0</v>
      </c>
      <c r="G1634">
        <v>1774.14</v>
      </c>
      <c r="H1634">
        <v>1774.14</v>
      </c>
      <c r="I1634">
        <v>2016</v>
      </c>
      <c r="K1634" t="s">
        <v>14</v>
      </c>
    </row>
    <row r="1635" spans="1:11" x14ac:dyDescent="0.2">
      <c r="A1635" t="s">
        <v>132</v>
      </c>
      <c r="B1635" t="s">
        <v>30</v>
      </c>
      <c r="C1635">
        <v>91203</v>
      </c>
      <c r="D1635">
        <v>0</v>
      </c>
      <c r="E1635">
        <v>14624.42</v>
      </c>
      <c r="F1635">
        <v>32684.23</v>
      </c>
      <c r="G1635">
        <v>105827.42</v>
      </c>
      <c r="H1635">
        <v>138511.65</v>
      </c>
      <c r="I1635">
        <v>2016</v>
      </c>
      <c r="K1635" t="s">
        <v>14</v>
      </c>
    </row>
    <row r="1636" spans="1:11" x14ac:dyDescent="0.2">
      <c r="A1636" t="s">
        <v>711</v>
      </c>
      <c r="B1636" t="s">
        <v>273</v>
      </c>
      <c r="C1636">
        <v>0</v>
      </c>
      <c r="D1636">
        <v>0</v>
      </c>
      <c r="E1636">
        <v>31889.94</v>
      </c>
      <c r="F1636">
        <v>0</v>
      </c>
      <c r="G1636">
        <v>31889.94</v>
      </c>
      <c r="H1636">
        <v>31889.94</v>
      </c>
      <c r="I1636">
        <v>2016</v>
      </c>
      <c r="K1636" t="s">
        <v>14</v>
      </c>
    </row>
    <row r="1637" spans="1:11" x14ac:dyDescent="0.2">
      <c r="A1637" t="s">
        <v>403</v>
      </c>
      <c r="B1637" t="s">
        <v>404</v>
      </c>
      <c r="C1637">
        <v>52926.63</v>
      </c>
      <c r="D1637">
        <v>0</v>
      </c>
      <c r="E1637">
        <v>7257.27</v>
      </c>
      <c r="F1637">
        <v>22267.98</v>
      </c>
      <c r="G1637">
        <v>60183.9</v>
      </c>
      <c r="H1637">
        <v>82451.88</v>
      </c>
      <c r="I1637">
        <v>2016</v>
      </c>
      <c r="K1637" t="s">
        <v>14</v>
      </c>
    </row>
    <row r="1638" spans="1:11" x14ac:dyDescent="0.2">
      <c r="A1638" t="s">
        <v>1273</v>
      </c>
      <c r="B1638" t="s">
        <v>947</v>
      </c>
      <c r="C1638">
        <v>0</v>
      </c>
      <c r="D1638">
        <v>0</v>
      </c>
      <c r="E1638">
        <v>3687.52</v>
      </c>
      <c r="F1638">
        <v>0</v>
      </c>
      <c r="G1638">
        <v>3687.52</v>
      </c>
      <c r="H1638">
        <v>3687.52</v>
      </c>
      <c r="I1638">
        <v>2016</v>
      </c>
      <c r="K1638" t="s">
        <v>14</v>
      </c>
    </row>
    <row r="1639" spans="1:11" x14ac:dyDescent="0.2">
      <c r="A1639" t="s">
        <v>1067</v>
      </c>
      <c r="B1639" t="s">
        <v>674</v>
      </c>
      <c r="C1639">
        <v>0</v>
      </c>
      <c r="D1639">
        <v>0</v>
      </c>
      <c r="E1639">
        <v>8270.2999999999993</v>
      </c>
      <c r="F1639">
        <v>0</v>
      </c>
      <c r="G1639">
        <v>8270.2999999999993</v>
      </c>
      <c r="H1639">
        <v>8270.2999999999993</v>
      </c>
      <c r="I1639">
        <v>2016</v>
      </c>
      <c r="K1639" t="s">
        <v>14</v>
      </c>
    </row>
    <row r="1640" spans="1:11" x14ac:dyDescent="0.2">
      <c r="A1640" t="s">
        <v>1438</v>
      </c>
      <c r="B1640" t="s">
        <v>674</v>
      </c>
      <c r="C1640">
        <v>0</v>
      </c>
      <c r="D1640">
        <v>0</v>
      </c>
      <c r="E1640">
        <v>2047.5</v>
      </c>
      <c r="F1640">
        <v>0</v>
      </c>
      <c r="G1640">
        <v>2047.5</v>
      </c>
      <c r="H1640">
        <v>2047.5</v>
      </c>
      <c r="I1640">
        <v>2016</v>
      </c>
      <c r="K1640" t="s">
        <v>14</v>
      </c>
    </row>
    <row r="1641" spans="1:11" x14ac:dyDescent="0.2">
      <c r="A1641" t="s">
        <v>75</v>
      </c>
      <c r="B1641" t="s">
        <v>30</v>
      </c>
      <c r="C1641">
        <v>97551.7</v>
      </c>
      <c r="D1641">
        <v>0</v>
      </c>
      <c r="E1641">
        <v>12454.34</v>
      </c>
      <c r="F1641">
        <v>47769.94</v>
      </c>
      <c r="G1641">
        <v>110006.04</v>
      </c>
      <c r="H1641">
        <v>157775.98000000001</v>
      </c>
      <c r="I1641">
        <v>2016</v>
      </c>
      <c r="K1641" t="s">
        <v>14</v>
      </c>
    </row>
    <row r="1642" spans="1:11" x14ac:dyDescent="0.2">
      <c r="A1642" t="s">
        <v>816</v>
      </c>
      <c r="B1642" t="s">
        <v>273</v>
      </c>
      <c r="C1642">
        <v>0</v>
      </c>
      <c r="D1642">
        <v>0</v>
      </c>
      <c r="E1642">
        <v>20062.5</v>
      </c>
      <c r="F1642">
        <v>2308.66</v>
      </c>
      <c r="G1642">
        <v>20062.5</v>
      </c>
      <c r="H1642">
        <v>22371.16</v>
      </c>
      <c r="I1642">
        <v>2016</v>
      </c>
      <c r="K1642" t="s">
        <v>14</v>
      </c>
    </row>
    <row r="1643" spans="1:11" x14ac:dyDescent="0.2">
      <c r="A1643" t="s">
        <v>896</v>
      </c>
      <c r="B1643" t="s">
        <v>273</v>
      </c>
      <c r="C1643">
        <v>0</v>
      </c>
      <c r="D1643">
        <v>0</v>
      </c>
      <c r="E1643">
        <v>16483.36</v>
      </c>
      <c r="F1643">
        <v>0</v>
      </c>
      <c r="G1643">
        <v>16483.36</v>
      </c>
      <c r="H1643">
        <v>16483.36</v>
      </c>
      <c r="I1643">
        <v>2016</v>
      </c>
      <c r="K1643" t="s">
        <v>14</v>
      </c>
    </row>
    <row r="1644" spans="1:11" x14ac:dyDescent="0.2">
      <c r="A1644" t="s">
        <v>1156</v>
      </c>
      <c r="B1644" t="s">
        <v>947</v>
      </c>
      <c r="C1644">
        <v>0</v>
      </c>
      <c r="D1644">
        <v>0</v>
      </c>
      <c r="E1644">
        <v>5453.02</v>
      </c>
      <c r="F1644">
        <v>0</v>
      </c>
      <c r="G1644">
        <v>5453.02</v>
      </c>
      <c r="H1644">
        <v>5453.02</v>
      </c>
      <c r="I1644">
        <v>2016</v>
      </c>
      <c r="K1644" t="s">
        <v>14</v>
      </c>
    </row>
    <row r="1645" spans="1:11" x14ac:dyDescent="0.2">
      <c r="A1645" t="s">
        <v>436</v>
      </c>
      <c r="B1645" t="s">
        <v>437</v>
      </c>
      <c r="C1645">
        <v>59333.53</v>
      </c>
      <c r="D1645">
        <v>0</v>
      </c>
      <c r="E1645">
        <v>2140.39</v>
      </c>
      <c r="F1645">
        <v>14643.25</v>
      </c>
      <c r="G1645">
        <v>61473.919999999998</v>
      </c>
      <c r="H1645">
        <v>76117.17</v>
      </c>
      <c r="I1645">
        <v>2016</v>
      </c>
      <c r="K1645" t="s">
        <v>14</v>
      </c>
    </row>
    <row r="1646" spans="1:11" x14ac:dyDescent="0.2">
      <c r="A1646" t="s">
        <v>1226</v>
      </c>
      <c r="B1646" t="s">
        <v>273</v>
      </c>
      <c r="C1646">
        <v>0</v>
      </c>
      <c r="D1646">
        <v>0</v>
      </c>
      <c r="E1646">
        <v>4533.6000000000004</v>
      </c>
      <c r="F1646">
        <v>0</v>
      </c>
      <c r="G1646">
        <v>4533.6000000000004</v>
      </c>
      <c r="H1646">
        <v>4533.6000000000004</v>
      </c>
      <c r="I1646">
        <v>2016</v>
      </c>
      <c r="K1646" t="s">
        <v>14</v>
      </c>
    </row>
    <row r="1647" spans="1:11" x14ac:dyDescent="0.2">
      <c r="A1647" t="s">
        <v>1361</v>
      </c>
      <c r="B1647" t="s">
        <v>273</v>
      </c>
      <c r="C1647">
        <v>0</v>
      </c>
      <c r="D1647">
        <v>0</v>
      </c>
      <c r="E1647">
        <v>2433</v>
      </c>
      <c r="F1647">
        <v>306.06</v>
      </c>
      <c r="G1647">
        <v>2433</v>
      </c>
      <c r="H1647">
        <v>2739.06</v>
      </c>
      <c r="I1647">
        <v>2016</v>
      </c>
      <c r="K1647" t="s">
        <v>14</v>
      </c>
    </row>
    <row r="1648" spans="1:11" x14ac:dyDescent="0.2">
      <c r="A1648" t="s">
        <v>1443</v>
      </c>
      <c r="B1648" t="s">
        <v>947</v>
      </c>
      <c r="C1648">
        <v>0</v>
      </c>
      <c r="D1648">
        <v>0</v>
      </c>
      <c r="E1648">
        <v>2001.76</v>
      </c>
      <c r="F1648">
        <v>0</v>
      </c>
      <c r="G1648">
        <v>2001.76</v>
      </c>
      <c r="H1648">
        <v>2001.76</v>
      </c>
      <c r="I1648">
        <v>2016</v>
      </c>
      <c r="K1648" t="s">
        <v>14</v>
      </c>
    </row>
    <row r="1649" spans="1:11" x14ac:dyDescent="0.2">
      <c r="A1649" t="s">
        <v>1497</v>
      </c>
      <c r="B1649" t="s">
        <v>947</v>
      </c>
      <c r="C1649">
        <v>0</v>
      </c>
      <c r="D1649">
        <v>0</v>
      </c>
      <c r="E1649">
        <v>1695.94</v>
      </c>
      <c r="F1649">
        <v>0</v>
      </c>
      <c r="G1649">
        <v>1695.94</v>
      </c>
      <c r="H1649">
        <v>1695.94</v>
      </c>
      <c r="I1649">
        <v>2016</v>
      </c>
      <c r="K1649" t="s">
        <v>14</v>
      </c>
    </row>
    <row r="1650" spans="1:11" x14ac:dyDescent="0.2">
      <c r="A1650" t="s">
        <v>147</v>
      </c>
      <c r="B1650" t="s">
        <v>30</v>
      </c>
      <c r="C1650">
        <v>93058.8</v>
      </c>
      <c r="D1650">
        <v>0</v>
      </c>
      <c r="E1650">
        <v>6046.97</v>
      </c>
      <c r="F1650">
        <v>36619.519999999997</v>
      </c>
      <c r="G1650">
        <v>99105.77</v>
      </c>
      <c r="H1650">
        <v>135725.29</v>
      </c>
      <c r="I1650">
        <v>2016</v>
      </c>
      <c r="K1650" t="s">
        <v>14</v>
      </c>
    </row>
    <row r="1651" spans="1:11" x14ac:dyDescent="0.2">
      <c r="A1651" t="s">
        <v>1251</v>
      </c>
      <c r="B1651" t="s">
        <v>674</v>
      </c>
      <c r="C1651">
        <v>0</v>
      </c>
      <c r="D1651">
        <v>641.38</v>
      </c>
      <c r="E1651">
        <v>3474.63</v>
      </c>
      <c r="F1651">
        <v>0</v>
      </c>
      <c r="G1651">
        <v>4116.01</v>
      </c>
      <c r="H1651">
        <v>4116.01</v>
      </c>
      <c r="I1651">
        <v>2016</v>
      </c>
      <c r="K1651" t="s">
        <v>14</v>
      </c>
    </row>
    <row r="1652" spans="1:11" x14ac:dyDescent="0.2">
      <c r="A1652" t="s">
        <v>1271</v>
      </c>
      <c r="B1652" t="s">
        <v>273</v>
      </c>
      <c r="C1652">
        <v>0</v>
      </c>
      <c r="D1652">
        <v>0</v>
      </c>
      <c r="E1652">
        <v>3764</v>
      </c>
      <c r="F1652">
        <v>0</v>
      </c>
      <c r="G1652">
        <v>3764</v>
      </c>
      <c r="H1652">
        <v>3764</v>
      </c>
      <c r="I1652">
        <v>2016</v>
      </c>
      <c r="K1652" t="s">
        <v>14</v>
      </c>
    </row>
    <row r="1653" spans="1:11" x14ac:dyDescent="0.2">
      <c r="A1653" t="s">
        <v>1337</v>
      </c>
      <c r="B1653" t="s">
        <v>1334</v>
      </c>
      <c r="C1653">
        <v>0</v>
      </c>
      <c r="D1653">
        <v>0</v>
      </c>
      <c r="E1653">
        <v>3071.25</v>
      </c>
      <c r="F1653">
        <v>0</v>
      </c>
      <c r="G1653">
        <v>3071.25</v>
      </c>
      <c r="H1653">
        <v>3071.25</v>
      </c>
      <c r="I1653">
        <v>2016</v>
      </c>
      <c r="K1653" t="s">
        <v>14</v>
      </c>
    </row>
    <row r="1654" spans="1:11" x14ac:dyDescent="0.2">
      <c r="A1654" t="s">
        <v>480</v>
      </c>
      <c r="B1654" t="s">
        <v>342</v>
      </c>
      <c r="C1654">
        <v>52899.73</v>
      </c>
      <c r="D1654">
        <v>304.8</v>
      </c>
      <c r="E1654">
        <v>2864.98</v>
      </c>
      <c r="F1654">
        <v>13344.83</v>
      </c>
      <c r="G1654">
        <v>56069.51</v>
      </c>
      <c r="H1654">
        <v>69414.34</v>
      </c>
      <c r="I1654">
        <v>2016</v>
      </c>
      <c r="K1654" t="s">
        <v>14</v>
      </c>
    </row>
    <row r="1655" spans="1:11" x14ac:dyDescent="0.2">
      <c r="A1655" t="s">
        <v>449</v>
      </c>
      <c r="B1655" t="s">
        <v>30</v>
      </c>
      <c r="C1655">
        <v>31235.82</v>
      </c>
      <c r="D1655">
        <v>0</v>
      </c>
      <c r="E1655">
        <v>15000</v>
      </c>
      <c r="F1655">
        <v>28078.799999999999</v>
      </c>
      <c r="G1655">
        <v>46235.82</v>
      </c>
      <c r="H1655">
        <v>74314.62</v>
      </c>
      <c r="I1655">
        <v>2016</v>
      </c>
      <c r="K1655" t="s">
        <v>14</v>
      </c>
    </row>
    <row r="1656" spans="1:11" x14ac:dyDescent="0.2">
      <c r="A1656" t="s">
        <v>1022</v>
      </c>
      <c r="B1656" t="s">
        <v>947</v>
      </c>
      <c r="C1656">
        <v>0</v>
      </c>
      <c r="D1656">
        <v>0</v>
      </c>
      <c r="E1656">
        <v>9867.83</v>
      </c>
      <c r="F1656">
        <v>0</v>
      </c>
      <c r="G1656">
        <v>9867.83</v>
      </c>
      <c r="H1656">
        <v>9867.83</v>
      </c>
      <c r="I1656">
        <v>2016</v>
      </c>
      <c r="K1656" t="s">
        <v>14</v>
      </c>
    </row>
    <row r="1657" spans="1:11" x14ac:dyDescent="0.2">
      <c r="A1657" t="s">
        <v>1352</v>
      </c>
      <c r="B1657" t="s">
        <v>947</v>
      </c>
      <c r="C1657">
        <v>0</v>
      </c>
      <c r="D1657">
        <v>0</v>
      </c>
      <c r="E1657">
        <v>2821.43</v>
      </c>
      <c r="F1657">
        <v>0</v>
      </c>
      <c r="G1657">
        <v>2821.43</v>
      </c>
      <c r="H1657">
        <v>2821.43</v>
      </c>
      <c r="I1657">
        <v>2016</v>
      </c>
      <c r="K1657" t="s">
        <v>14</v>
      </c>
    </row>
    <row r="1658" spans="1:11" x14ac:dyDescent="0.2">
      <c r="A1658" t="s">
        <v>1171</v>
      </c>
      <c r="B1658" t="s">
        <v>273</v>
      </c>
      <c r="C1658">
        <v>0</v>
      </c>
      <c r="D1658">
        <v>0</v>
      </c>
      <c r="E1658">
        <v>4658.75</v>
      </c>
      <c r="F1658">
        <v>570.57000000000005</v>
      </c>
      <c r="G1658">
        <v>4658.75</v>
      </c>
      <c r="H1658">
        <v>5229.32</v>
      </c>
      <c r="I1658">
        <v>2016</v>
      </c>
      <c r="K1658" t="s">
        <v>14</v>
      </c>
    </row>
    <row r="1659" spans="1:11" x14ac:dyDescent="0.2">
      <c r="A1659" t="s">
        <v>1563</v>
      </c>
      <c r="B1659" t="s">
        <v>947</v>
      </c>
      <c r="C1659">
        <v>0</v>
      </c>
      <c r="D1659">
        <v>0</v>
      </c>
      <c r="E1659">
        <v>1313.25</v>
      </c>
      <c r="F1659">
        <v>0</v>
      </c>
      <c r="G1659">
        <v>1313.25</v>
      </c>
      <c r="H1659">
        <v>1313.25</v>
      </c>
      <c r="I1659">
        <v>2016</v>
      </c>
      <c r="K1659" t="s">
        <v>14</v>
      </c>
    </row>
    <row r="1660" spans="1:11" x14ac:dyDescent="0.2">
      <c r="A1660" t="s">
        <v>934</v>
      </c>
      <c r="B1660" t="s">
        <v>233</v>
      </c>
      <c r="C1660">
        <v>13790.7</v>
      </c>
      <c r="D1660">
        <v>0</v>
      </c>
      <c r="E1660">
        <v>191.04</v>
      </c>
      <c r="F1660">
        <v>0</v>
      </c>
      <c r="G1660">
        <v>13981.74</v>
      </c>
      <c r="H1660">
        <v>13981.74</v>
      </c>
      <c r="I1660">
        <v>2016</v>
      </c>
      <c r="K1660" t="s">
        <v>14</v>
      </c>
    </row>
    <row r="1661" spans="1:11" x14ac:dyDescent="0.2">
      <c r="A1661" t="s">
        <v>414</v>
      </c>
      <c r="B1661" t="s">
        <v>358</v>
      </c>
      <c r="C1661">
        <v>42064.6</v>
      </c>
      <c r="D1661">
        <v>0</v>
      </c>
      <c r="E1661">
        <v>6675.81</v>
      </c>
      <c r="F1661">
        <v>33028.449999999997</v>
      </c>
      <c r="G1661">
        <v>48740.41</v>
      </c>
      <c r="H1661">
        <v>81768.86</v>
      </c>
      <c r="I1661">
        <v>2016</v>
      </c>
      <c r="K1661" t="s">
        <v>14</v>
      </c>
    </row>
    <row r="1662" spans="1:11" x14ac:dyDescent="0.2">
      <c r="A1662" t="s">
        <v>821</v>
      </c>
      <c r="B1662" t="s">
        <v>674</v>
      </c>
      <c r="C1662">
        <v>2968.03</v>
      </c>
      <c r="D1662">
        <v>26.69</v>
      </c>
      <c r="E1662">
        <v>2340.5100000000002</v>
      </c>
      <c r="F1662">
        <v>16655.189999999999</v>
      </c>
      <c r="G1662">
        <v>5335.23</v>
      </c>
      <c r="H1662">
        <v>21990.42</v>
      </c>
      <c r="I1662">
        <v>2016</v>
      </c>
      <c r="K1662" t="s">
        <v>14</v>
      </c>
    </row>
    <row r="1663" spans="1:11" x14ac:dyDescent="0.2">
      <c r="A1663" t="s">
        <v>916</v>
      </c>
      <c r="B1663" t="s">
        <v>273</v>
      </c>
      <c r="C1663">
        <v>0</v>
      </c>
      <c r="D1663">
        <v>0</v>
      </c>
      <c r="E1663">
        <v>13296</v>
      </c>
      <c r="F1663">
        <v>1539.08</v>
      </c>
      <c r="G1663">
        <v>13296</v>
      </c>
      <c r="H1663">
        <v>14835.08</v>
      </c>
      <c r="I1663">
        <v>2016</v>
      </c>
      <c r="K1663" t="s">
        <v>14</v>
      </c>
    </row>
    <row r="1664" spans="1:11" x14ac:dyDescent="0.2">
      <c r="A1664" t="s">
        <v>1264</v>
      </c>
      <c r="B1664" t="s">
        <v>947</v>
      </c>
      <c r="C1664">
        <v>0</v>
      </c>
      <c r="D1664">
        <v>0</v>
      </c>
      <c r="E1664">
        <v>3858.76</v>
      </c>
      <c r="F1664">
        <v>0</v>
      </c>
      <c r="G1664">
        <v>3858.76</v>
      </c>
      <c r="H1664">
        <v>3858.76</v>
      </c>
      <c r="I1664">
        <v>2016</v>
      </c>
      <c r="K1664" t="s">
        <v>14</v>
      </c>
    </row>
    <row r="1665" spans="1:11" x14ac:dyDescent="0.2">
      <c r="A1665" t="s">
        <v>743</v>
      </c>
      <c r="B1665" t="s">
        <v>404</v>
      </c>
      <c r="C1665">
        <v>25284.31</v>
      </c>
      <c r="D1665">
        <v>512.64</v>
      </c>
      <c r="E1665">
        <v>1118.04</v>
      </c>
      <c r="F1665">
        <v>1839.2</v>
      </c>
      <c r="G1665">
        <v>26914.99</v>
      </c>
      <c r="H1665">
        <v>28754.19</v>
      </c>
      <c r="I1665">
        <v>2016</v>
      </c>
      <c r="K1665" t="s">
        <v>14</v>
      </c>
    </row>
    <row r="1666" spans="1:11" x14ac:dyDescent="0.2">
      <c r="A1666" t="s">
        <v>96</v>
      </c>
      <c r="B1666" t="s">
        <v>30</v>
      </c>
      <c r="C1666">
        <v>92056.8</v>
      </c>
      <c r="D1666">
        <v>0</v>
      </c>
      <c r="E1666">
        <v>27146.62</v>
      </c>
      <c r="F1666">
        <v>34344.519999999997</v>
      </c>
      <c r="G1666">
        <v>119203.42</v>
      </c>
      <c r="H1666">
        <v>153547.94</v>
      </c>
      <c r="I1666">
        <v>2016</v>
      </c>
      <c r="K1666" t="s">
        <v>14</v>
      </c>
    </row>
    <row r="1667" spans="1:11" x14ac:dyDescent="0.2">
      <c r="A1667" t="s">
        <v>1755</v>
      </c>
      <c r="B1667" t="s">
        <v>947</v>
      </c>
      <c r="C1667">
        <v>0</v>
      </c>
      <c r="D1667">
        <v>0</v>
      </c>
      <c r="E1667">
        <v>348.75</v>
      </c>
      <c r="F1667">
        <v>0</v>
      </c>
      <c r="G1667">
        <v>348.75</v>
      </c>
      <c r="H1667">
        <v>348.75</v>
      </c>
      <c r="I1667">
        <v>2016</v>
      </c>
      <c r="K1667" t="s">
        <v>14</v>
      </c>
    </row>
    <row r="1668" spans="1:11" x14ac:dyDescent="0.2">
      <c r="A1668" t="s">
        <v>305</v>
      </c>
      <c r="B1668" t="s">
        <v>30</v>
      </c>
      <c r="C1668">
        <v>84664.8</v>
      </c>
      <c r="D1668">
        <v>0</v>
      </c>
      <c r="E1668">
        <v>2997.08</v>
      </c>
      <c r="F1668">
        <v>12984.95</v>
      </c>
      <c r="G1668">
        <v>87661.88</v>
      </c>
      <c r="H1668">
        <v>100646.83</v>
      </c>
      <c r="I1668">
        <v>2016</v>
      </c>
      <c r="K1668" t="s">
        <v>14</v>
      </c>
    </row>
    <row r="1669" spans="1:11" x14ac:dyDescent="0.2">
      <c r="A1669" t="s">
        <v>1725</v>
      </c>
      <c r="B1669" t="s">
        <v>674</v>
      </c>
      <c r="C1669">
        <v>0</v>
      </c>
      <c r="D1669">
        <v>0</v>
      </c>
      <c r="E1669">
        <v>444.32</v>
      </c>
      <c r="F1669">
        <v>0</v>
      </c>
      <c r="G1669">
        <v>444.32</v>
      </c>
      <c r="H1669">
        <v>444.32</v>
      </c>
      <c r="I1669">
        <v>2016</v>
      </c>
      <c r="K1669" t="s">
        <v>14</v>
      </c>
    </row>
    <row r="1670" spans="1:11" x14ac:dyDescent="0.2">
      <c r="A1670" t="s">
        <v>1416</v>
      </c>
      <c r="B1670" t="s">
        <v>273</v>
      </c>
      <c r="C1670">
        <v>0</v>
      </c>
      <c r="D1670">
        <v>0</v>
      </c>
      <c r="E1670">
        <v>2205</v>
      </c>
      <c r="F1670">
        <v>0</v>
      </c>
      <c r="G1670">
        <v>2205</v>
      </c>
      <c r="H1670">
        <v>2205</v>
      </c>
      <c r="I1670">
        <v>2016</v>
      </c>
      <c r="K1670" t="s">
        <v>14</v>
      </c>
    </row>
    <row r="1671" spans="1:11" x14ac:dyDescent="0.2">
      <c r="A1671" t="s">
        <v>830</v>
      </c>
      <c r="B1671" t="s">
        <v>831</v>
      </c>
      <c r="C1671">
        <v>17246.650000000001</v>
      </c>
      <c r="D1671">
        <v>0</v>
      </c>
      <c r="E1671">
        <v>1448.72</v>
      </c>
      <c r="F1671">
        <v>2395.1999999999998</v>
      </c>
      <c r="G1671">
        <v>18695.37</v>
      </c>
      <c r="H1671">
        <v>21090.57</v>
      </c>
      <c r="I1671">
        <v>2016</v>
      </c>
      <c r="K1671" t="s">
        <v>14</v>
      </c>
    </row>
    <row r="1672" spans="1:11" x14ac:dyDescent="0.2">
      <c r="A1672" t="s">
        <v>269</v>
      </c>
      <c r="B1672" t="s">
        <v>30</v>
      </c>
      <c r="C1672">
        <v>79450.399999999994</v>
      </c>
      <c r="D1672">
        <v>0</v>
      </c>
      <c r="E1672">
        <v>3608.2</v>
      </c>
      <c r="F1672">
        <v>23603.62</v>
      </c>
      <c r="G1672">
        <v>83058.600000000006</v>
      </c>
      <c r="H1672">
        <v>106662.22</v>
      </c>
      <c r="I1672">
        <v>2016</v>
      </c>
      <c r="K1672" t="s">
        <v>14</v>
      </c>
    </row>
    <row r="1673" spans="1:11" x14ac:dyDescent="0.2">
      <c r="A1673" t="s">
        <v>241</v>
      </c>
      <c r="B1673" t="s">
        <v>30</v>
      </c>
      <c r="C1673">
        <v>68555</v>
      </c>
      <c r="D1673">
        <v>0</v>
      </c>
      <c r="E1673">
        <v>27052.959999999999</v>
      </c>
      <c r="F1673">
        <v>20611.849999999999</v>
      </c>
      <c r="G1673">
        <v>95607.96</v>
      </c>
      <c r="H1673">
        <v>116219.81</v>
      </c>
      <c r="I1673">
        <v>2016</v>
      </c>
      <c r="K1673" t="s">
        <v>14</v>
      </c>
    </row>
    <row r="1674" spans="1:11" x14ac:dyDescent="0.2">
      <c r="A1674" t="s">
        <v>1804</v>
      </c>
      <c r="B1674" t="s">
        <v>947</v>
      </c>
      <c r="C1674">
        <v>0</v>
      </c>
      <c r="D1674">
        <v>0</v>
      </c>
      <c r="E1674">
        <v>199.75</v>
      </c>
      <c r="F1674">
        <v>0</v>
      </c>
      <c r="G1674">
        <v>199.75</v>
      </c>
      <c r="H1674">
        <v>199.75</v>
      </c>
      <c r="I1674">
        <v>2016</v>
      </c>
      <c r="K1674" t="s">
        <v>14</v>
      </c>
    </row>
  </sheetData>
  <sortState ref="A2:L1674">
    <sortCondition ref="A2:A167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9"/>
  <sheetViews>
    <sheetView topLeftCell="A49" workbookViewId="0">
      <selection activeCell="E93" sqref="E93"/>
    </sheetView>
  </sheetViews>
  <sheetFormatPr baseColWidth="10" defaultRowHeight="16" x14ac:dyDescent="0.2"/>
  <cols>
    <col min="1" max="1" width="22.83203125" bestFit="1" customWidth="1"/>
    <col min="2" max="2" width="9" bestFit="1" customWidth="1"/>
    <col min="11" max="11" width="13.8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37</v>
      </c>
      <c r="B2" t="s">
        <v>30</v>
      </c>
      <c r="C2">
        <v>94062.8</v>
      </c>
      <c r="D2">
        <v>0</v>
      </c>
      <c r="E2">
        <v>50700.05</v>
      </c>
      <c r="F2">
        <v>37132.400000000001</v>
      </c>
      <c r="G2">
        <v>144762.85</v>
      </c>
      <c r="H2">
        <v>181895.25</v>
      </c>
      <c r="I2">
        <v>2016</v>
      </c>
      <c r="K2" t="s">
        <v>14</v>
      </c>
    </row>
    <row r="3" spans="1:12" x14ac:dyDescent="0.2">
      <c r="A3" t="s">
        <v>44</v>
      </c>
      <c r="B3" t="s">
        <v>30</v>
      </c>
      <c r="C3">
        <v>99075</v>
      </c>
      <c r="D3">
        <v>0</v>
      </c>
      <c r="E3">
        <v>48289.94</v>
      </c>
      <c r="F3">
        <v>26458.78</v>
      </c>
      <c r="G3">
        <v>147364.94</v>
      </c>
      <c r="H3">
        <v>173823.72</v>
      </c>
      <c r="I3">
        <v>2016</v>
      </c>
      <c r="K3" t="s">
        <v>14</v>
      </c>
    </row>
    <row r="4" spans="1:12" x14ac:dyDescent="0.2">
      <c r="A4" t="s">
        <v>85</v>
      </c>
      <c r="B4" t="s">
        <v>30</v>
      </c>
      <c r="C4">
        <v>67575.600000000006</v>
      </c>
      <c r="D4">
        <v>0</v>
      </c>
      <c r="E4">
        <v>47102.22</v>
      </c>
      <c r="F4">
        <v>41468.43</v>
      </c>
      <c r="G4">
        <v>114677.82</v>
      </c>
      <c r="H4">
        <v>156146.25</v>
      </c>
      <c r="I4">
        <v>2016</v>
      </c>
      <c r="K4" t="s">
        <v>14</v>
      </c>
    </row>
    <row r="5" spans="1:12" x14ac:dyDescent="0.2">
      <c r="A5" t="s">
        <v>99</v>
      </c>
      <c r="B5" t="s">
        <v>30</v>
      </c>
      <c r="C5">
        <v>65224</v>
      </c>
      <c r="D5">
        <v>0</v>
      </c>
      <c r="E5">
        <v>45842.01</v>
      </c>
      <c r="F5">
        <v>41329.550000000003</v>
      </c>
      <c r="G5">
        <v>111066.01</v>
      </c>
      <c r="H5">
        <v>152395.56</v>
      </c>
      <c r="I5">
        <v>2016</v>
      </c>
      <c r="K5" t="s">
        <v>14</v>
      </c>
    </row>
    <row r="6" spans="1:12" x14ac:dyDescent="0.2">
      <c r="A6" t="s">
        <v>43</v>
      </c>
      <c r="B6" t="s">
        <v>30</v>
      </c>
      <c r="C6">
        <v>85475</v>
      </c>
      <c r="D6">
        <v>0</v>
      </c>
      <c r="E6">
        <v>44937.65</v>
      </c>
      <c r="F6">
        <v>43949.99</v>
      </c>
      <c r="G6">
        <v>130412.65</v>
      </c>
      <c r="H6">
        <v>174362.64</v>
      </c>
      <c r="I6">
        <v>2016</v>
      </c>
      <c r="K6" t="s">
        <v>14</v>
      </c>
    </row>
    <row r="7" spans="1:12" x14ac:dyDescent="0.2">
      <c r="A7" t="s">
        <v>36</v>
      </c>
      <c r="B7" t="s">
        <v>30</v>
      </c>
      <c r="C7">
        <v>88801.4</v>
      </c>
      <c r="D7">
        <v>0</v>
      </c>
      <c r="E7">
        <v>42858.02</v>
      </c>
      <c r="F7">
        <v>50293.42</v>
      </c>
      <c r="G7">
        <v>131659.42000000001</v>
      </c>
      <c r="H7">
        <v>181952.84</v>
      </c>
      <c r="I7">
        <v>2016</v>
      </c>
      <c r="K7" t="s">
        <v>14</v>
      </c>
    </row>
    <row r="8" spans="1:12" x14ac:dyDescent="0.2">
      <c r="A8" t="s">
        <v>29</v>
      </c>
      <c r="B8" t="s">
        <v>30</v>
      </c>
      <c r="C8">
        <v>95067</v>
      </c>
      <c r="D8">
        <v>0</v>
      </c>
      <c r="E8">
        <v>42491.8</v>
      </c>
      <c r="F8">
        <v>50898.19</v>
      </c>
      <c r="G8">
        <v>137558.79999999999</v>
      </c>
      <c r="H8">
        <v>188456.99</v>
      </c>
      <c r="I8">
        <v>2016</v>
      </c>
      <c r="K8" t="s">
        <v>14</v>
      </c>
    </row>
    <row r="9" spans="1:12" x14ac:dyDescent="0.2">
      <c r="A9" t="s">
        <v>35</v>
      </c>
      <c r="B9" t="s">
        <v>30</v>
      </c>
      <c r="C9">
        <v>96810</v>
      </c>
      <c r="D9">
        <v>0</v>
      </c>
      <c r="E9">
        <v>42412.45</v>
      </c>
      <c r="F9">
        <v>44848.25</v>
      </c>
      <c r="G9">
        <v>139222.45000000001</v>
      </c>
      <c r="H9">
        <v>184070.7</v>
      </c>
      <c r="I9">
        <v>2016</v>
      </c>
      <c r="K9" t="s">
        <v>14</v>
      </c>
    </row>
    <row r="10" spans="1:12" x14ac:dyDescent="0.2">
      <c r="A10" t="s">
        <v>47</v>
      </c>
      <c r="B10" t="s">
        <v>30</v>
      </c>
      <c r="C10">
        <v>88801.4</v>
      </c>
      <c r="D10">
        <v>0</v>
      </c>
      <c r="E10">
        <v>39689.370000000003</v>
      </c>
      <c r="F10">
        <v>43679.9</v>
      </c>
      <c r="G10">
        <v>128490.77</v>
      </c>
      <c r="H10">
        <v>172170.67</v>
      </c>
      <c r="I10">
        <v>2016</v>
      </c>
      <c r="K10" t="s">
        <v>14</v>
      </c>
    </row>
    <row r="11" spans="1:12" x14ac:dyDescent="0.2">
      <c r="A11" t="s">
        <v>52</v>
      </c>
      <c r="B11" t="s">
        <v>30</v>
      </c>
      <c r="C11">
        <v>95067</v>
      </c>
      <c r="D11">
        <v>0</v>
      </c>
      <c r="E11">
        <v>39501.79</v>
      </c>
      <c r="F11">
        <v>36047.300000000003</v>
      </c>
      <c r="G11">
        <v>134568.79</v>
      </c>
      <c r="H11">
        <v>170616.09</v>
      </c>
      <c r="I11">
        <v>2016</v>
      </c>
      <c r="K11" t="s">
        <v>14</v>
      </c>
    </row>
    <row r="12" spans="1:12" x14ac:dyDescent="0.2">
      <c r="A12" t="s">
        <v>81</v>
      </c>
      <c r="B12" t="s">
        <v>30</v>
      </c>
      <c r="C12">
        <v>92056.8</v>
      </c>
      <c r="D12">
        <v>0</v>
      </c>
      <c r="E12">
        <v>38886.97</v>
      </c>
      <c r="F12">
        <v>25772.47</v>
      </c>
      <c r="G12">
        <v>130943.77</v>
      </c>
      <c r="H12">
        <v>156716.24</v>
      </c>
      <c r="I12">
        <v>2016</v>
      </c>
      <c r="K12" t="s">
        <v>14</v>
      </c>
    </row>
    <row r="13" spans="1:12" x14ac:dyDescent="0.2">
      <c r="A13" t="s">
        <v>456</v>
      </c>
      <c r="B13" t="s">
        <v>30</v>
      </c>
      <c r="C13">
        <v>29362.400000000001</v>
      </c>
      <c r="D13">
        <v>0</v>
      </c>
      <c r="E13">
        <v>38282.089999999997</v>
      </c>
      <c r="F13">
        <v>5485.32</v>
      </c>
      <c r="G13">
        <v>67644.490000000005</v>
      </c>
      <c r="H13">
        <v>73129.81</v>
      </c>
      <c r="I13">
        <v>2016</v>
      </c>
      <c r="K13" t="s">
        <v>14</v>
      </c>
    </row>
    <row r="14" spans="1:12" x14ac:dyDescent="0.2">
      <c r="A14" t="s">
        <v>91</v>
      </c>
      <c r="B14" t="s">
        <v>30</v>
      </c>
      <c r="C14">
        <v>91054.2</v>
      </c>
      <c r="D14">
        <v>0</v>
      </c>
      <c r="E14">
        <v>38243.440000000002</v>
      </c>
      <c r="F14">
        <v>25658.38</v>
      </c>
      <c r="G14">
        <v>129297.64</v>
      </c>
      <c r="H14">
        <v>154956.01999999999</v>
      </c>
      <c r="I14">
        <v>2016</v>
      </c>
      <c r="K14" t="s">
        <v>14</v>
      </c>
    </row>
    <row r="15" spans="1:12" x14ac:dyDescent="0.2">
      <c r="A15" t="s">
        <v>229</v>
      </c>
      <c r="B15" t="s">
        <v>30</v>
      </c>
      <c r="C15">
        <v>58159.199999999997</v>
      </c>
      <c r="D15">
        <v>0</v>
      </c>
      <c r="E15">
        <v>37959.599999999999</v>
      </c>
      <c r="F15">
        <v>22324.35</v>
      </c>
      <c r="G15">
        <v>96118.8</v>
      </c>
      <c r="H15">
        <v>118443.15</v>
      </c>
      <c r="I15">
        <v>2016</v>
      </c>
      <c r="K15" t="s">
        <v>14</v>
      </c>
    </row>
    <row r="16" spans="1:12" x14ac:dyDescent="0.2">
      <c r="A16" t="s">
        <v>146</v>
      </c>
      <c r="B16" t="s">
        <v>30</v>
      </c>
      <c r="C16">
        <v>74244.100000000006</v>
      </c>
      <c r="D16">
        <v>0</v>
      </c>
      <c r="E16">
        <v>37893.769999999997</v>
      </c>
      <c r="F16">
        <v>23650.78</v>
      </c>
      <c r="G16">
        <v>112137.87</v>
      </c>
      <c r="H16">
        <v>135788.65</v>
      </c>
      <c r="I16">
        <v>2016</v>
      </c>
      <c r="K16" t="s">
        <v>14</v>
      </c>
    </row>
    <row r="17" spans="1:11" x14ac:dyDescent="0.2">
      <c r="A17" t="s">
        <v>133</v>
      </c>
      <c r="B17" t="s">
        <v>30</v>
      </c>
      <c r="C17">
        <v>77582</v>
      </c>
      <c r="D17">
        <v>0</v>
      </c>
      <c r="E17">
        <v>36984.07</v>
      </c>
      <c r="F17">
        <v>23867.35</v>
      </c>
      <c r="G17">
        <v>114566.07</v>
      </c>
      <c r="H17">
        <v>138433.42000000001</v>
      </c>
      <c r="I17">
        <v>2016</v>
      </c>
      <c r="K17" t="s">
        <v>14</v>
      </c>
    </row>
    <row r="18" spans="1:11" x14ac:dyDescent="0.2">
      <c r="A18" t="s">
        <v>392</v>
      </c>
      <c r="B18" t="s">
        <v>30</v>
      </c>
      <c r="C18">
        <v>31685.8</v>
      </c>
      <c r="D18">
        <v>0</v>
      </c>
      <c r="E18">
        <v>36673</v>
      </c>
      <c r="F18">
        <v>16474.580000000002</v>
      </c>
      <c r="G18">
        <v>68358.8</v>
      </c>
      <c r="H18">
        <v>84833.38</v>
      </c>
      <c r="I18">
        <v>2016</v>
      </c>
      <c r="K18" t="s">
        <v>14</v>
      </c>
    </row>
    <row r="19" spans="1:11" x14ac:dyDescent="0.2">
      <c r="A19" t="s">
        <v>54</v>
      </c>
      <c r="B19" t="s">
        <v>30</v>
      </c>
      <c r="C19">
        <v>88801.4</v>
      </c>
      <c r="D19">
        <v>0</v>
      </c>
      <c r="E19">
        <v>36182.33</v>
      </c>
      <c r="F19">
        <v>43353.22</v>
      </c>
      <c r="G19">
        <v>124983.73</v>
      </c>
      <c r="H19">
        <v>168336.95</v>
      </c>
      <c r="I19">
        <v>2016</v>
      </c>
      <c r="K19" t="s">
        <v>14</v>
      </c>
    </row>
    <row r="20" spans="1:11" x14ac:dyDescent="0.2">
      <c r="A20" t="s">
        <v>116</v>
      </c>
      <c r="B20" t="s">
        <v>30</v>
      </c>
      <c r="C20">
        <v>84565.4</v>
      </c>
      <c r="D20">
        <v>0</v>
      </c>
      <c r="E20">
        <v>36123.449999999997</v>
      </c>
      <c r="F20">
        <v>26527.1</v>
      </c>
      <c r="G20">
        <v>120688.85</v>
      </c>
      <c r="H20">
        <v>147215.95000000001</v>
      </c>
      <c r="I20">
        <v>2016</v>
      </c>
      <c r="K20" t="s">
        <v>14</v>
      </c>
    </row>
    <row r="21" spans="1:11" x14ac:dyDescent="0.2">
      <c r="A21" t="s">
        <v>191</v>
      </c>
      <c r="B21" t="s">
        <v>30</v>
      </c>
      <c r="C21">
        <v>60948</v>
      </c>
      <c r="D21">
        <v>0</v>
      </c>
      <c r="E21">
        <v>36098.480000000003</v>
      </c>
      <c r="F21">
        <v>30367.64</v>
      </c>
      <c r="G21">
        <v>97046.48</v>
      </c>
      <c r="H21">
        <v>127414.12</v>
      </c>
      <c r="I21">
        <v>2016</v>
      </c>
      <c r="K21" t="s">
        <v>14</v>
      </c>
    </row>
    <row r="22" spans="1:11" x14ac:dyDescent="0.2">
      <c r="A22" t="s">
        <v>284</v>
      </c>
      <c r="B22" t="s">
        <v>30</v>
      </c>
      <c r="C22">
        <v>57045.599999999999</v>
      </c>
      <c r="D22">
        <v>0</v>
      </c>
      <c r="E22">
        <v>35954.1</v>
      </c>
      <c r="F22">
        <v>11183.28</v>
      </c>
      <c r="G22">
        <v>92999.7</v>
      </c>
      <c r="H22">
        <v>104182.98</v>
      </c>
      <c r="I22">
        <v>2016</v>
      </c>
      <c r="K22" t="s">
        <v>14</v>
      </c>
    </row>
    <row r="23" spans="1:11" x14ac:dyDescent="0.2">
      <c r="A23" t="s">
        <v>100</v>
      </c>
      <c r="B23" t="s">
        <v>30</v>
      </c>
      <c r="C23">
        <v>73569.399999999994</v>
      </c>
      <c r="D23">
        <v>0</v>
      </c>
      <c r="E23">
        <v>34407.629999999997</v>
      </c>
      <c r="F23">
        <v>43957.440000000002</v>
      </c>
      <c r="G23">
        <v>107977.03</v>
      </c>
      <c r="H23">
        <v>151934.47</v>
      </c>
      <c r="I23">
        <v>2016</v>
      </c>
      <c r="K23" t="s">
        <v>14</v>
      </c>
    </row>
    <row r="24" spans="1:11" x14ac:dyDescent="0.2">
      <c r="A24" t="s">
        <v>103</v>
      </c>
      <c r="B24" t="s">
        <v>30</v>
      </c>
      <c r="C24">
        <v>75916</v>
      </c>
      <c r="D24">
        <v>0</v>
      </c>
      <c r="E24">
        <v>34342.879999999997</v>
      </c>
      <c r="F24">
        <v>41318.43</v>
      </c>
      <c r="G24">
        <v>110258.88</v>
      </c>
      <c r="H24">
        <v>151577.31</v>
      </c>
      <c r="I24">
        <v>2016</v>
      </c>
      <c r="K24" t="s">
        <v>14</v>
      </c>
    </row>
    <row r="25" spans="1:11" x14ac:dyDescent="0.2">
      <c r="A25" t="s">
        <v>117</v>
      </c>
      <c r="B25" t="s">
        <v>30</v>
      </c>
      <c r="C25">
        <v>88537.4</v>
      </c>
      <c r="D25">
        <v>0</v>
      </c>
      <c r="E25">
        <v>33771.86</v>
      </c>
      <c r="F25">
        <v>24876.14</v>
      </c>
      <c r="G25">
        <v>122309.26</v>
      </c>
      <c r="H25">
        <v>147185.4</v>
      </c>
      <c r="I25">
        <v>2016</v>
      </c>
      <c r="K25" t="s">
        <v>14</v>
      </c>
    </row>
    <row r="26" spans="1:11" x14ac:dyDescent="0.2">
      <c r="A26" t="s">
        <v>86</v>
      </c>
      <c r="B26" t="s">
        <v>30</v>
      </c>
      <c r="C26">
        <v>80527.399999999994</v>
      </c>
      <c r="D26">
        <v>0</v>
      </c>
      <c r="E26">
        <v>33558.25</v>
      </c>
      <c r="F26">
        <v>42037.17</v>
      </c>
      <c r="G26">
        <v>114085.65</v>
      </c>
      <c r="H26">
        <v>156122.82</v>
      </c>
      <c r="I26">
        <v>2016</v>
      </c>
      <c r="K26" t="s">
        <v>14</v>
      </c>
    </row>
    <row r="27" spans="1:11" x14ac:dyDescent="0.2">
      <c r="A27" t="s">
        <v>79</v>
      </c>
      <c r="B27" t="s">
        <v>30</v>
      </c>
      <c r="C27">
        <v>75916</v>
      </c>
      <c r="D27">
        <v>0</v>
      </c>
      <c r="E27">
        <v>33175.449999999997</v>
      </c>
      <c r="F27">
        <v>47651.72</v>
      </c>
      <c r="G27">
        <v>109091.45</v>
      </c>
      <c r="H27">
        <v>156743.17000000001</v>
      </c>
      <c r="I27">
        <v>2016</v>
      </c>
      <c r="K27" t="s">
        <v>14</v>
      </c>
    </row>
    <row r="28" spans="1:11" x14ac:dyDescent="0.2">
      <c r="A28" t="s">
        <v>452</v>
      </c>
      <c r="B28" t="s">
        <v>30</v>
      </c>
      <c r="C28">
        <v>31685.8</v>
      </c>
      <c r="D28">
        <v>0</v>
      </c>
      <c r="E28">
        <v>32600.25</v>
      </c>
      <c r="F28">
        <v>9225.33</v>
      </c>
      <c r="G28">
        <v>64286.05</v>
      </c>
      <c r="H28">
        <v>73511.38</v>
      </c>
      <c r="I28">
        <v>2016</v>
      </c>
      <c r="K28" t="s">
        <v>14</v>
      </c>
    </row>
    <row r="29" spans="1:11" x14ac:dyDescent="0.2">
      <c r="A29" t="s">
        <v>70</v>
      </c>
      <c r="B29" t="s">
        <v>30</v>
      </c>
      <c r="C29">
        <v>85475</v>
      </c>
      <c r="D29">
        <v>0</v>
      </c>
      <c r="E29">
        <v>32109.95</v>
      </c>
      <c r="F29">
        <v>42445</v>
      </c>
      <c r="G29">
        <v>117584.95</v>
      </c>
      <c r="H29">
        <v>160029.95000000001</v>
      </c>
      <c r="I29">
        <v>2016</v>
      </c>
      <c r="K29" t="s">
        <v>14</v>
      </c>
    </row>
    <row r="30" spans="1:11" x14ac:dyDescent="0.2">
      <c r="A30" t="s">
        <v>80</v>
      </c>
      <c r="B30" t="s">
        <v>30</v>
      </c>
      <c r="C30">
        <v>97071.8</v>
      </c>
      <c r="D30">
        <v>0</v>
      </c>
      <c r="E30">
        <v>31809.18</v>
      </c>
      <c r="F30">
        <v>27859.55</v>
      </c>
      <c r="G30">
        <v>128880.98</v>
      </c>
      <c r="H30">
        <v>156740.53</v>
      </c>
      <c r="I30">
        <v>2016</v>
      </c>
      <c r="K30" t="s">
        <v>14</v>
      </c>
    </row>
    <row r="31" spans="1:11" x14ac:dyDescent="0.2">
      <c r="A31" t="s">
        <v>41</v>
      </c>
      <c r="B31" t="s">
        <v>30</v>
      </c>
      <c r="C31">
        <v>100437</v>
      </c>
      <c r="D31">
        <v>0</v>
      </c>
      <c r="E31">
        <v>31723.97</v>
      </c>
      <c r="F31">
        <v>44028.87</v>
      </c>
      <c r="G31">
        <v>132160.97</v>
      </c>
      <c r="H31">
        <v>176189.84</v>
      </c>
      <c r="I31">
        <v>2016</v>
      </c>
      <c r="K31" t="s">
        <v>14</v>
      </c>
    </row>
    <row r="32" spans="1:11" x14ac:dyDescent="0.2">
      <c r="A32" t="s">
        <v>154</v>
      </c>
      <c r="B32" t="s">
        <v>30</v>
      </c>
      <c r="C32">
        <v>77582</v>
      </c>
      <c r="D32">
        <v>0</v>
      </c>
      <c r="E32">
        <v>31476.57</v>
      </c>
      <c r="F32">
        <v>24345.24</v>
      </c>
      <c r="G32">
        <v>109058.57</v>
      </c>
      <c r="H32">
        <v>133403.81</v>
      </c>
      <c r="I32">
        <v>2016</v>
      </c>
      <c r="K32" t="s">
        <v>14</v>
      </c>
    </row>
    <row r="33" spans="1:11" x14ac:dyDescent="0.2">
      <c r="A33" t="s">
        <v>247</v>
      </c>
      <c r="B33" t="s">
        <v>30</v>
      </c>
      <c r="C33">
        <v>59902.2</v>
      </c>
      <c r="D33">
        <v>0</v>
      </c>
      <c r="E33">
        <v>31432.15</v>
      </c>
      <c r="F33">
        <v>22182.15</v>
      </c>
      <c r="G33">
        <v>91334.35</v>
      </c>
      <c r="H33">
        <v>113516.5</v>
      </c>
      <c r="I33">
        <v>2016</v>
      </c>
      <c r="K33" t="s">
        <v>14</v>
      </c>
    </row>
    <row r="34" spans="1:11" x14ac:dyDescent="0.2">
      <c r="A34" t="s">
        <v>123</v>
      </c>
      <c r="B34" t="s">
        <v>30</v>
      </c>
      <c r="C34">
        <v>75916</v>
      </c>
      <c r="D34">
        <v>0</v>
      </c>
      <c r="E34">
        <v>31043.75</v>
      </c>
      <c r="F34">
        <v>35780.61</v>
      </c>
      <c r="G34">
        <v>106959.75</v>
      </c>
      <c r="H34">
        <v>142740.35999999999</v>
      </c>
      <c r="I34">
        <v>2016</v>
      </c>
      <c r="K34" t="s">
        <v>14</v>
      </c>
    </row>
    <row r="35" spans="1:11" x14ac:dyDescent="0.2">
      <c r="A35" t="s">
        <v>108</v>
      </c>
      <c r="B35" t="s">
        <v>30</v>
      </c>
      <c r="C35">
        <v>77582</v>
      </c>
      <c r="D35">
        <v>0</v>
      </c>
      <c r="E35">
        <v>30944.49</v>
      </c>
      <c r="F35">
        <v>41321.379999999997</v>
      </c>
      <c r="G35">
        <v>108526.49</v>
      </c>
      <c r="H35">
        <v>149847.87</v>
      </c>
      <c r="I35">
        <v>2016</v>
      </c>
      <c r="K35" t="s">
        <v>14</v>
      </c>
    </row>
    <row r="36" spans="1:11" x14ac:dyDescent="0.2">
      <c r="A36" t="s">
        <v>53</v>
      </c>
      <c r="B36" t="s">
        <v>30</v>
      </c>
      <c r="C36">
        <v>92056.85</v>
      </c>
      <c r="D36">
        <v>0</v>
      </c>
      <c r="E36">
        <v>30314.13</v>
      </c>
      <c r="F36">
        <v>47500.57</v>
      </c>
      <c r="G36">
        <v>122370.98</v>
      </c>
      <c r="H36">
        <v>169871.55</v>
      </c>
      <c r="I36">
        <v>2016</v>
      </c>
      <c r="K36" t="s">
        <v>14</v>
      </c>
    </row>
    <row r="37" spans="1:11" x14ac:dyDescent="0.2">
      <c r="A37" t="s">
        <v>172</v>
      </c>
      <c r="B37" t="s">
        <v>30</v>
      </c>
      <c r="C37">
        <v>77582</v>
      </c>
      <c r="D37">
        <v>0</v>
      </c>
      <c r="E37">
        <v>30161.95</v>
      </c>
      <c r="F37">
        <v>22747.52</v>
      </c>
      <c r="G37">
        <v>107743.95</v>
      </c>
      <c r="H37">
        <v>130491.47</v>
      </c>
      <c r="I37">
        <v>2016</v>
      </c>
      <c r="K37" t="s">
        <v>14</v>
      </c>
    </row>
    <row r="38" spans="1:11" x14ac:dyDescent="0.2">
      <c r="A38" t="s">
        <v>142</v>
      </c>
      <c r="B38" t="s">
        <v>30</v>
      </c>
      <c r="C38">
        <v>83153.8</v>
      </c>
      <c r="D38">
        <v>0</v>
      </c>
      <c r="E38">
        <v>28859.9</v>
      </c>
      <c r="F38">
        <v>24579.13</v>
      </c>
      <c r="G38">
        <v>112013.7</v>
      </c>
      <c r="H38">
        <v>136592.82999999999</v>
      </c>
      <c r="I38">
        <v>2016</v>
      </c>
      <c r="K38" t="s">
        <v>14</v>
      </c>
    </row>
    <row r="39" spans="1:11" x14ac:dyDescent="0.2">
      <c r="A39" t="s">
        <v>95</v>
      </c>
      <c r="B39" t="s">
        <v>30</v>
      </c>
      <c r="C39">
        <v>98073.81</v>
      </c>
      <c r="D39">
        <v>0</v>
      </c>
      <c r="E39">
        <v>28768.16</v>
      </c>
      <c r="F39">
        <v>27570.34</v>
      </c>
      <c r="G39">
        <v>126841.97</v>
      </c>
      <c r="H39">
        <v>154412.31</v>
      </c>
      <c r="I39">
        <v>2016</v>
      </c>
      <c r="K39" t="s">
        <v>14</v>
      </c>
    </row>
    <row r="40" spans="1:11" x14ac:dyDescent="0.2">
      <c r="A40" t="s">
        <v>58</v>
      </c>
      <c r="B40" t="s">
        <v>30</v>
      </c>
      <c r="C40">
        <v>89280.2</v>
      </c>
      <c r="D40">
        <v>0</v>
      </c>
      <c r="E40">
        <v>27776.34</v>
      </c>
      <c r="F40">
        <v>48616.87</v>
      </c>
      <c r="G40">
        <v>117056.54</v>
      </c>
      <c r="H40">
        <v>165673.41</v>
      </c>
      <c r="I40">
        <v>2016</v>
      </c>
      <c r="K40" t="s">
        <v>14</v>
      </c>
    </row>
    <row r="41" spans="1:11" x14ac:dyDescent="0.2">
      <c r="A41" t="s">
        <v>87</v>
      </c>
      <c r="B41" t="s">
        <v>30</v>
      </c>
      <c r="C41">
        <v>85721.41</v>
      </c>
      <c r="D41">
        <v>0</v>
      </c>
      <c r="E41">
        <v>27709.83</v>
      </c>
      <c r="F41">
        <v>41974.81</v>
      </c>
      <c r="G41">
        <v>113431.24</v>
      </c>
      <c r="H41">
        <v>155406.04999999999</v>
      </c>
      <c r="I41">
        <v>2016</v>
      </c>
      <c r="K41" t="s">
        <v>14</v>
      </c>
    </row>
    <row r="42" spans="1:11" x14ac:dyDescent="0.2">
      <c r="A42" t="s">
        <v>120</v>
      </c>
      <c r="B42" t="s">
        <v>30</v>
      </c>
      <c r="C42">
        <v>95067</v>
      </c>
      <c r="D42">
        <v>0</v>
      </c>
      <c r="E42">
        <v>27156.87</v>
      </c>
      <c r="F42">
        <v>24745.55</v>
      </c>
      <c r="G42">
        <v>122223.87</v>
      </c>
      <c r="H42">
        <v>146969.42000000001</v>
      </c>
      <c r="I42">
        <v>2016</v>
      </c>
      <c r="K42" t="s">
        <v>14</v>
      </c>
    </row>
    <row r="43" spans="1:11" x14ac:dyDescent="0.2">
      <c r="A43" t="s">
        <v>96</v>
      </c>
      <c r="B43" t="s">
        <v>30</v>
      </c>
      <c r="C43">
        <v>92056.8</v>
      </c>
      <c r="D43">
        <v>0</v>
      </c>
      <c r="E43">
        <v>27146.62</v>
      </c>
      <c r="F43">
        <v>34344.519999999997</v>
      </c>
      <c r="G43">
        <v>119203.42</v>
      </c>
      <c r="H43">
        <v>153547.94</v>
      </c>
      <c r="I43">
        <v>2016</v>
      </c>
      <c r="K43" t="s">
        <v>14</v>
      </c>
    </row>
    <row r="44" spans="1:11" x14ac:dyDescent="0.2">
      <c r="A44" t="s">
        <v>241</v>
      </c>
      <c r="B44" t="s">
        <v>30</v>
      </c>
      <c r="C44">
        <v>68555</v>
      </c>
      <c r="D44">
        <v>0</v>
      </c>
      <c r="E44">
        <v>27052.959999999999</v>
      </c>
      <c r="F44">
        <v>20611.849999999999</v>
      </c>
      <c r="G44">
        <v>95607.96</v>
      </c>
      <c r="H44">
        <v>116219.81</v>
      </c>
      <c r="I44">
        <v>2016</v>
      </c>
      <c r="K44" t="s">
        <v>14</v>
      </c>
    </row>
    <row r="45" spans="1:11" x14ac:dyDescent="0.2">
      <c r="A45" t="s">
        <v>525</v>
      </c>
      <c r="B45" t="s">
        <v>30</v>
      </c>
      <c r="C45">
        <v>30699.200000000001</v>
      </c>
      <c r="D45">
        <v>0</v>
      </c>
      <c r="E45">
        <v>26233.200000000001</v>
      </c>
      <c r="F45">
        <v>3861.96</v>
      </c>
      <c r="G45">
        <v>56932.4</v>
      </c>
      <c r="H45">
        <v>60794.36</v>
      </c>
      <c r="I45">
        <v>2016</v>
      </c>
      <c r="K45" t="s">
        <v>14</v>
      </c>
    </row>
    <row r="46" spans="1:11" x14ac:dyDescent="0.2">
      <c r="A46" t="s">
        <v>59</v>
      </c>
      <c r="B46" t="s">
        <v>30</v>
      </c>
      <c r="C46">
        <v>100437</v>
      </c>
      <c r="D46">
        <v>0</v>
      </c>
      <c r="E46">
        <v>26202.880000000001</v>
      </c>
      <c r="F46">
        <v>37589.339999999997</v>
      </c>
      <c r="G46">
        <v>126639.88</v>
      </c>
      <c r="H46">
        <v>164229.22</v>
      </c>
      <c r="I46">
        <v>2016</v>
      </c>
      <c r="K46" t="s">
        <v>14</v>
      </c>
    </row>
    <row r="47" spans="1:11" x14ac:dyDescent="0.2">
      <c r="A47" t="s">
        <v>503</v>
      </c>
      <c r="B47" t="s">
        <v>30</v>
      </c>
      <c r="C47">
        <v>33781</v>
      </c>
      <c r="D47">
        <v>0</v>
      </c>
      <c r="E47">
        <v>26171.25</v>
      </c>
      <c r="F47">
        <v>5119.95</v>
      </c>
      <c r="G47">
        <v>59952.25</v>
      </c>
      <c r="H47">
        <v>65072.2</v>
      </c>
      <c r="I47">
        <v>2016</v>
      </c>
      <c r="K47" t="s">
        <v>14</v>
      </c>
    </row>
    <row r="48" spans="1:11" x14ac:dyDescent="0.2">
      <c r="A48" t="s">
        <v>109</v>
      </c>
      <c r="B48" t="s">
        <v>30</v>
      </c>
      <c r="C48">
        <v>87785.8</v>
      </c>
      <c r="D48">
        <v>0</v>
      </c>
      <c r="E48">
        <v>25999.29</v>
      </c>
      <c r="F48">
        <v>36059.040000000001</v>
      </c>
      <c r="G48">
        <v>113785.09</v>
      </c>
      <c r="H48">
        <v>149844.13</v>
      </c>
      <c r="I48">
        <v>2016</v>
      </c>
      <c r="K48" t="s">
        <v>14</v>
      </c>
    </row>
    <row r="49" spans="1:11" x14ac:dyDescent="0.2">
      <c r="A49" t="s">
        <v>128</v>
      </c>
      <c r="B49" t="s">
        <v>30</v>
      </c>
      <c r="C49">
        <v>99075</v>
      </c>
      <c r="D49">
        <v>0</v>
      </c>
      <c r="E49">
        <v>25328.080000000002</v>
      </c>
      <c r="F49">
        <v>15692.49</v>
      </c>
      <c r="G49">
        <v>124403.08</v>
      </c>
      <c r="H49">
        <v>140095.57</v>
      </c>
      <c r="I49">
        <v>2016</v>
      </c>
      <c r="K49" t="s">
        <v>14</v>
      </c>
    </row>
    <row r="50" spans="1:11" x14ac:dyDescent="0.2">
      <c r="A50" t="s">
        <v>415</v>
      </c>
      <c r="B50" t="s">
        <v>30</v>
      </c>
      <c r="C50">
        <v>36926.879999999997</v>
      </c>
      <c r="D50">
        <v>0</v>
      </c>
      <c r="E50">
        <v>25175</v>
      </c>
      <c r="F50">
        <v>19530.18</v>
      </c>
      <c r="G50">
        <v>62101.88</v>
      </c>
      <c r="H50">
        <v>81632.06</v>
      </c>
      <c r="I50">
        <v>2016</v>
      </c>
      <c r="K50" t="s">
        <v>14</v>
      </c>
    </row>
    <row r="51" spans="1:11" x14ac:dyDescent="0.2">
      <c r="A51" t="s">
        <v>242</v>
      </c>
      <c r="B51" t="s">
        <v>30</v>
      </c>
      <c r="C51">
        <v>48758.400000000001</v>
      </c>
      <c r="D51">
        <v>0</v>
      </c>
      <c r="E51">
        <v>25037.1</v>
      </c>
      <c r="F51">
        <v>41972.7</v>
      </c>
      <c r="G51">
        <v>73795.5</v>
      </c>
      <c r="H51">
        <v>115768.2</v>
      </c>
      <c r="I51">
        <v>2016</v>
      </c>
      <c r="K51" t="s">
        <v>14</v>
      </c>
    </row>
    <row r="52" spans="1:11" x14ac:dyDescent="0.2">
      <c r="A52" t="s">
        <v>295</v>
      </c>
      <c r="B52" t="s">
        <v>30</v>
      </c>
      <c r="C52">
        <v>46549.2</v>
      </c>
      <c r="D52">
        <v>0</v>
      </c>
      <c r="E52">
        <v>25002.04</v>
      </c>
      <c r="F52">
        <v>30882.799999999999</v>
      </c>
      <c r="G52">
        <v>71551.240000000005</v>
      </c>
      <c r="H52">
        <v>102434.04</v>
      </c>
      <c r="I52">
        <v>2016</v>
      </c>
      <c r="K52" t="s">
        <v>14</v>
      </c>
    </row>
    <row r="53" spans="1:11" x14ac:dyDescent="0.2">
      <c r="A53" t="s">
        <v>281</v>
      </c>
      <c r="B53" t="s">
        <v>30</v>
      </c>
      <c r="C53">
        <v>51285</v>
      </c>
      <c r="D53">
        <v>0</v>
      </c>
      <c r="E53">
        <v>25000</v>
      </c>
      <c r="F53">
        <v>28143.02</v>
      </c>
      <c r="G53">
        <v>76285</v>
      </c>
      <c r="H53">
        <v>104428.02</v>
      </c>
      <c r="I53">
        <v>2016</v>
      </c>
      <c r="K53" t="s">
        <v>14</v>
      </c>
    </row>
    <row r="54" spans="1:11" x14ac:dyDescent="0.2">
      <c r="A54" t="s">
        <v>535</v>
      </c>
      <c r="B54" t="s">
        <v>30</v>
      </c>
      <c r="C54">
        <v>28694.799999999999</v>
      </c>
      <c r="D54">
        <v>0</v>
      </c>
      <c r="E54">
        <v>24378.799999999999</v>
      </c>
      <c r="F54">
        <v>6360.31</v>
      </c>
      <c r="G54">
        <v>53073.599999999999</v>
      </c>
      <c r="H54">
        <v>59433.91</v>
      </c>
      <c r="I54">
        <v>2016</v>
      </c>
      <c r="K54" t="s">
        <v>14</v>
      </c>
    </row>
    <row r="55" spans="1:11" x14ac:dyDescent="0.2">
      <c r="A55" t="s">
        <v>531</v>
      </c>
      <c r="B55" t="s">
        <v>30</v>
      </c>
      <c r="C55">
        <v>29362.400000000001</v>
      </c>
      <c r="D55">
        <v>0</v>
      </c>
      <c r="E55">
        <v>24269.69</v>
      </c>
      <c r="F55">
        <v>6351.86</v>
      </c>
      <c r="G55">
        <v>53632.09</v>
      </c>
      <c r="H55">
        <v>59983.95</v>
      </c>
      <c r="I55">
        <v>2016</v>
      </c>
      <c r="K55" t="s">
        <v>14</v>
      </c>
    </row>
    <row r="56" spans="1:11" x14ac:dyDescent="0.2">
      <c r="A56" t="s">
        <v>224</v>
      </c>
      <c r="B56" t="s">
        <v>30</v>
      </c>
      <c r="C56">
        <v>80492.66</v>
      </c>
      <c r="D56">
        <v>0</v>
      </c>
      <c r="E56">
        <v>24097.58</v>
      </c>
      <c r="F56">
        <v>14250.07</v>
      </c>
      <c r="G56">
        <v>104590.24</v>
      </c>
      <c r="H56">
        <v>118840.31</v>
      </c>
      <c r="I56">
        <v>2016</v>
      </c>
      <c r="K56" t="s">
        <v>14</v>
      </c>
    </row>
    <row r="57" spans="1:11" x14ac:dyDescent="0.2">
      <c r="A57" t="s">
        <v>67</v>
      </c>
      <c r="B57" t="s">
        <v>30</v>
      </c>
      <c r="C57">
        <v>94062.8</v>
      </c>
      <c r="D57">
        <v>0</v>
      </c>
      <c r="E57">
        <v>24046.04</v>
      </c>
      <c r="F57">
        <v>42433.58</v>
      </c>
      <c r="G57">
        <v>118108.84</v>
      </c>
      <c r="H57">
        <v>160542.42000000001</v>
      </c>
      <c r="I57">
        <v>2016</v>
      </c>
      <c r="K57" t="s">
        <v>14</v>
      </c>
    </row>
    <row r="58" spans="1:11" x14ac:dyDescent="0.2">
      <c r="A58" t="s">
        <v>78</v>
      </c>
      <c r="B58" t="s">
        <v>30</v>
      </c>
      <c r="C58">
        <v>91054.2</v>
      </c>
      <c r="D58">
        <v>0</v>
      </c>
      <c r="E58">
        <v>23927.29</v>
      </c>
      <c r="F58">
        <v>42091.51</v>
      </c>
      <c r="G58">
        <v>114981.49</v>
      </c>
      <c r="H58">
        <v>157073</v>
      </c>
      <c r="I58">
        <v>2016</v>
      </c>
      <c r="K58" t="s">
        <v>14</v>
      </c>
    </row>
    <row r="59" spans="1:11" x14ac:dyDescent="0.2">
      <c r="A59" t="s">
        <v>124</v>
      </c>
      <c r="B59" t="s">
        <v>30</v>
      </c>
      <c r="C59">
        <v>94062.8</v>
      </c>
      <c r="D59">
        <v>0</v>
      </c>
      <c r="E59">
        <v>23702.59</v>
      </c>
      <c r="F59">
        <v>24185.599999999999</v>
      </c>
      <c r="G59">
        <v>117765.39</v>
      </c>
      <c r="H59">
        <v>141950.99</v>
      </c>
      <c r="I59">
        <v>2016</v>
      </c>
      <c r="K59" t="s">
        <v>14</v>
      </c>
    </row>
    <row r="60" spans="1:11" x14ac:dyDescent="0.2">
      <c r="A60" t="s">
        <v>223</v>
      </c>
      <c r="B60" t="s">
        <v>30</v>
      </c>
      <c r="C60">
        <v>74407.399999999994</v>
      </c>
      <c r="D60">
        <v>0</v>
      </c>
      <c r="E60">
        <v>22765.360000000001</v>
      </c>
      <c r="F60">
        <v>21965.17</v>
      </c>
      <c r="G60">
        <v>97172.76</v>
      </c>
      <c r="H60">
        <v>119137.93</v>
      </c>
      <c r="I60">
        <v>2016</v>
      </c>
      <c r="K60" t="s">
        <v>14</v>
      </c>
    </row>
    <row r="61" spans="1:11" x14ac:dyDescent="0.2">
      <c r="A61" t="s">
        <v>155</v>
      </c>
      <c r="B61" t="s">
        <v>30</v>
      </c>
      <c r="C61">
        <v>94062.8</v>
      </c>
      <c r="D61">
        <v>0</v>
      </c>
      <c r="E61">
        <v>22464.79</v>
      </c>
      <c r="F61">
        <v>16300.08</v>
      </c>
      <c r="G61">
        <v>116527.59</v>
      </c>
      <c r="H61">
        <v>132827.67000000001</v>
      </c>
      <c r="I61">
        <v>2016</v>
      </c>
      <c r="K61" t="s">
        <v>14</v>
      </c>
    </row>
    <row r="62" spans="1:11" x14ac:dyDescent="0.2">
      <c r="A62" t="s">
        <v>160</v>
      </c>
      <c r="B62" t="s">
        <v>30</v>
      </c>
      <c r="C62">
        <v>84565.4</v>
      </c>
      <c r="D62">
        <v>0</v>
      </c>
      <c r="E62">
        <v>22321.24</v>
      </c>
      <c r="F62">
        <v>25158.17</v>
      </c>
      <c r="G62">
        <v>106886.64</v>
      </c>
      <c r="H62">
        <v>132044.81</v>
      </c>
      <c r="I62">
        <v>2016</v>
      </c>
      <c r="K62" t="s">
        <v>14</v>
      </c>
    </row>
    <row r="63" spans="1:11" x14ac:dyDescent="0.2">
      <c r="A63" t="s">
        <v>388</v>
      </c>
      <c r="B63" t="s">
        <v>30</v>
      </c>
      <c r="C63">
        <v>34611.69</v>
      </c>
      <c r="D63">
        <v>0</v>
      </c>
      <c r="E63">
        <v>22148.48</v>
      </c>
      <c r="F63">
        <v>28740.26</v>
      </c>
      <c r="G63">
        <v>56760.17</v>
      </c>
      <c r="H63">
        <v>85500.43</v>
      </c>
      <c r="I63">
        <v>2016</v>
      </c>
      <c r="K63" t="s">
        <v>14</v>
      </c>
    </row>
    <row r="64" spans="1:11" x14ac:dyDescent="0.2">
      <c r="A64" t="s">
        <v>57</v>
      </c>
      <c r="B64" t="s">
        <v>30</v>
      </c>
      <c r="C64">
        <v>99075.01</v>
      </c>
      <c r="D64">
        <v>0</v>
      </c>
      <c r="E64">
        <v>21800.81</v>
      </c>
      <c r="F64">
        <v>45482.19</v>
      </c>
      <c r="G64">
        <v>120875.81</v>
      </c>
      <c r="H64">
        <v>166358</v>
      </c>
      <c r="I64">
        <v>2016</v>
      </c>
      <c r="K64" t="s">
        <v>14</v>
      </c>
    </row>
    <row r="65" spans="1:11" x14ac:dyDescent="0.2">
      <c r="A65" t="s">
        <v>196</v>
      </c>
      <c r="B65" t="s">
        <v>30</v>
      </c>
      <c r="C65">
        <v>74244</v>
      </c>
      <c r="D65">
        <v>0</v>
      </c>
      <c r="E65">
        <v>21720.52</v>
      </c>
      <c r="F65">
        <v>30685.37</v>
      </c>
      <c r="G65">
        <v>95964.52</v>
      </c>
      <c r="H65">
        <v>126649.89</v>
      </c>
      <c r="I65">
        <v>2016</v>
      </c>
      <c r="K65" t="s">
        <v>14</v>
      </c>
    </row>
    <row r="66" spans="1:11" x14ac:dyDescent="0.2">
      <c r="A66" t="s">
        <v>175</v>
      </c>
      <c r="B66" t="s">
        <v>30</v>
      </c>
      <c r="C66">
        <v>92056.8</v>
      </c>
      <c r="D66">
        <v>0</v>
      </c>
      <c r="E66">
        <v>21542.07</v>
      </c>
      <c r="F66">
        <v>15824.04</v>
      </c>
      <c r="G66">
        <v>113598.87</v>
      </c>
      <c r="H66">
        <v>129422.91</v>
      </c>
      <c r="I66">
        <v>2016</v>
      </c>
      <c r="K66" t="s">
        <v>14</v>
      </c>
    </row>
    <row r="67" spans="1:11" x14ac:dyDescent="0.2">
      <c r="A67" t="s">
        <v>141</v>
      </c>
      <c r="B67" t="s">
        <v>30</v>
      </c>
      <c r="C67">
        <v>80073.2</v>
      </c>
      <c r="D67">
        <v>0</v>
      </c>
      <c r="E67">
        <v>21256.42</v>
      </c>
      <c r="F67">
        <v>35631.480000000003</v>
      </c>
      <c r="G67">
        <v>101329.62</v>
      </c>
      <c r="H67">
        <v>136961.1</v>
      </c>
      <c r="I67">
        <v>2016</v>
      </c>
      <c r="K67" t="s">
        <v>14</v>
      </c>
    </row>
    <row r="68" spans="1:11" x14ac:dyDescent="0.2">
      <c r="A68" t="s">
        <v>479</v>
      </c>
      <c r="B68" t="s">
        <v>30</v>
      </c>
      <c r="C68">
        <v>37536.5</v>
      </c>
      <c r="D68">
        <v>0</v>
      </c>
      <c r="E68">
        <v>21158.7</v>
      </c>
      <c r="F68">
        <v>11154.36</v>
      </c>
      <c r="G68">
        <v>58695.199999999997</v>
      </c>
      <c r="H68">
        <v>69849.56</v>
      </c>
      <c r="I68">
        <v>2016</v>
      </c>
      <c r="K68" t="s">
        <v>14</v>
      </c>
    </row>
    <row r="69" spans="1:11" x14ac:dyDescent="0.2">
      <c r="A69" t="s">
        <v>113</v>
      </c>
      <c r="B69" t="s">
        <v>30</v>
      </c>
      <c r="C69">
        <v>85977.21</v>
      </c>
      <c r="D69">
        <v>0</v>
      </c>
      <c r="E69">
        <v>21074.15</v>
      </c>
      <c r="F69">
        <v>41182.35</v>
      </c>
      <c r="G69">
        <v>107051.35</v>
      </c>
      <c r="H69">
        <v>148233.70000000001</v>
      </c>
      <c r="I69">
        <v>2016</v>
      </c>
      <c r="K69" t="s">
        <v>14</v>
      </c>
    </row>
    <row r="70" spans="1:11" x14ac:dyDescent="0.2">
      <c r="A70" t="s">
        <v>187</v>
      </c>
      <c r="B70" t="s">
        <v>30</v>
      </c>
      <c r="C70">
        <v>91054.2</v>
      </c>
      <c r="D70">
        <v>0</v>
      </c>
      <c r="E70">
        <v>21066</v>
      </c>
      <c r="F70">
        <v>15750.54</v>
      </c>
      <c r="G70">
        <v>112120.2</v>
      </c>
      <c r="H70">
        <v>127870.74</v>
      </c>
      <c r="I70">
        <v>2016</v>
      </c>
      <c r="K70" t="s">
        <v>14</v>
      </c>
    </row>
    <row r="71" spans="1:11" x14ac:dyDescent="0.2">
      <c r="A71" t="s">
        <v>97</v>
      </c>
      <c r="B71" t="s">
        <v>30</v>
      </c>
      <c r="C71">
        <v>99075</v>
      </c>
      <c r="D71">
        <v>0</v>
      </c>
      <c r="E71">
        <v>20779.21</v>
      </c>
      <c r="F71">
        <v>33609.67</v>
      </c>
      <c r="G71">
        <v>119854.21</v>
      </c>
      <c r="H71">
        <v>153463.88</v>
      </c>
      <c r="I71">
        <v>2016</v>
      </c>
      <c r="K71" t="s">
        <v>14</v>
      </c>
    </row>
    <row r="72" spans="1:11" x14ac:dyDescent="0.2">
      <c r="A72" t="s">
        <v>549</v>
      </c>
      <c r="B72" t="s">
        <v>30</v>
      </c>
      <c r="C72">
        <v>30031.599999999999</v>
      </c>
      <c r="D72">
        <v>0</v>
      </c>
      <c r="E72">
        <v>20747.400000000001</v>
      </c>
      <c r="F72">
        <v>6074.68</v>
      </c>
      <c r="G72">
        <v>50779</v>
      </c>
      <c r="H72">
        <v>56853.68</v>
      </c>
      <c r="I72">
        <v>2016</v>
      </c>
      <c r="K72" t="s">
        <v>14</v>
      </c>
    </row>
    <row r="73" spans="1:11" x14ac:dyDescent="0.2">
      <c r="A73" t="s">
        <v>90</v>
      </c>
      <c r="B73" t="s">
        <v>30</v>
      </c>
      <c r="C73">
        <v>93058.8</v>
      </c>
      <c r="D73">
        <v>0</v>
      </c>
      <c r="E73">
        <v>20423.38</v>
      </c>
      <c r="F73">
        <v>41751.61</v>
      </c>
      <c r="G73">
        <v>113482.18</v>
      </c>
      <c r="H73">
        <v>155233.79</v>
      </c>
      <c r="I73">
        <v>2016</v>
      </c>
      <c r="K73" t="s">
        <v>14</v>
      </c>
    </row>
    <row r="74" spans="1:11" x14ac:dyDescent="0.2">
      <c r="A74" t="s">
        <v>121</v>
      </c>
      <c r="B74" t="s">
        <v>30</v>
      </c>
      <c r="C74">
        <v>85475</v>
      </c>
      <c r="D74">
        <v>0</v>
      </c>
      <c r="E74">
        <v>20129.560000000001</v>
      </c>
      <c r="F74">
        <v>41006.870000000003</v>
      </c>
      <c r="G74">
        <v>105604.56</v>
      </c>
      <c r="H74">
        <v>146611.43</v>
      </c>
      <c r="I74">
        <v>2016</v>
      </c>
      <c r="K74" t="s">
        <v>14</v>
      </c>
    </row>
    <row r="75" spans="1:11" x14ac:dyDescent="0.2">
      <c r="A75" t="s">
        <v>328</v>
      </c>
      <c r="B75" t="s">
        <v>30</v>
      </c>
      <c r="C75">
        <v>55815</v>
      </c>
      <c r="D75">
        <v>0</v>
      </c>
      <c r="E75">
        <v>19880.400000000001</v>
      </c>
      <c r="F75">
        <v>20753.37</v>
      </c>
      <c r="G75">
        <v>75695.399999999994</v>
      </c>
      <c r="H75">
        <v>96448.77</v>
      </c>
      <c r="I75">
        <v>2016</v>
      </c>
      <c r="K75" t="s">
        <v>14</v>
      </c>
    </row>
    <row r="76" spans="1:11" x14ac:dyDescent="0.2">
      <c r="A76" t="s">
        <v>122</v>
      </c>
      <c r="B76" t="s">
        <v>30</v>
      </c>
      <c r="C76">
        <v>99075</v>
      </c>
      <c r="D76">
        <v>0</v>
      </c>
      <c r="E76">
        <v>19830.919999999998</v>
      </c>
      <c r="F76">
        <v>24354.06</v>
      </c>
      <c r="G76">
        <v>118905.92</v>
      </c>
      <c r="H76">
        <v>143259.98000000001</v>
      </c>
      <c r="I76">
        <v>2016</v>
      </c>
      <c r="K76" t="s">
        <v>14</v>
      </c>
    </row>
    <row r="77" spans="1:11" x14ac:dyDescent="0.2">
      <c r="A77" t="s">
        <v>166</v>
      </c>
      <c r="B77" t="s">
        <v>30</v>
      </c>
      <c r="C77">
        <v>71904.2</v>
      </c>
      <c r="D77">
        <v>0</v>
      </c>
      <c r="E77">
        <v>19525.12</v>
      </c>
      <c r="F77">
        <v>39488.75</v>
      </c>
      <c r="G77">
        <v>91429.32</v>
      </c>
      <c r="H77">
        <v>130918.07</v>
      </c>
      <c r="I77">
        <v>2016</v>
      </c>
      <c r="K77" t="s">
        <v>14</v>
      </c>
    </row>
    <row r="78" spans="1:11" x14ac:dyDescent="0.2">
      <c r="A78" t="s">
        <v>176</v>
      </c>
      <c r="B78" t="s">
        <v>30</v>
      </c>
      <c r="C78">
        <v>75916.009999999995</v>
      </c>
      <c r="D78">
        <v>0</v>
      </c>
      <c r="E78">
        <v>19459.91</v>
      </c>
      <c r="F78">
        <v>33965.699999999997</v>
      </c>
      <c r="G78">
        <v>95375.92</v>
      </c>
      <c r="H78">
        <v>129341.62</v>
      </c>
      <c r="I78">
        <v>2016</v>
      </c>
      <c r="K78" t="s">
        <v>14</v>
      </c>
    </row>
    <row r="79" spans="1:11" x14ac:dyDescent="0.2">
      <c r="A79" t="s">
        <v>92</v>
      </c>
      <c r="B79" t="s">
        <v>30</v>
      </c>
      <c r="C79">
        <v>101580</v>
      </c>
      <c r="D79">
        <v>0</v>
      </c>
      <c r="E79">
        <v>18917.310000000001</v>
      </c>
      <c r="F79">
        <v>34379.9</v>
      </c>
      <c r="G79">
        <v>120497.31</v>
      </c>
      <c r="H79">
        <v>154877.21</v>
      </c>
      <c r="I79">
        <v>2016</v>
      </c>
      <c r="K79" t="s">
        <v>14</v>
      </c>
    </row>
    <row r="80" spans="1:11" x14ac:dyDescent="0.2">
      <c r="A80" t="s">
        <v>98</v>
      </c>
      <c r="B80" t="s">
        <v>30</v>
      </c>
      <c r="C80">
        <v>93058.8</v>
      </c>
      <c r="D80">
        <v>0</v>
      </c>
      <c r="E80">
        <v>18513.849999999999</v>
      </c>
      <c r="F80">
        <v>41728.28</v>
      </c>
      <c r="G80">
        <v>111572.65</v>
      </c>
      <c r="H80">
        <v>153300.93</v>
      </c>
      <c r="I80">
        <v>2016</v>
      </c>
      <c r="K80" t="s">
        <v>14</v>
      </c>
    </row>
    <row r="81" spans="1:11" x14ac:dyDescent="0.2">
      <c r="A81" t="s">
        <v>637</v>
      </c>
      <c r="B81" t="s">
        <v>30</v>
      </c>
      <c r="C81">
        <v>21679.599999999999</v>
      </c>
      <c r="D81">
        <v>0</v>
      </c>
      <c r="E81">
        <v>17650</v>
      </c>
      <c r="F81">
        <v>1363.64</v>
      </c>
      <c r="G81">
        <v>39329.599999999999</v>
      </c>
      <c r="H81">
        <v>40693.24</v>
      </c>
      <c r="I81">
        <v>2016</v>
      </c>
      <c r="K81" t="s">
        <v>14</v>
      </c>
    </row>
    <row r="82" spans="1:11" x14ac:dyDescent="0.2">
      <c r="A82" t="s">
        <v>129</v>
      </c>
      <c r="B82" t="s">
        <v>30</v>
      </c>
      <c r="C82">
        <v>83153.8</v>
      </c>
      <c r="D82">
        <v>0</v>
      </c>
      <c r="E82">
        <v>17485.2</v>
      </c>
      <c r="F82">
        <v>39102.31</v>
      </c>
      <c r="G82">
        <v>100639</v>
      </c>
      <c r="H82">
        <v>139741.31</v>
      </c>
      <c r="I82">
        <v>2016</v>
      </c>
      <c r="K82" t="s">
        <v>14</v>
      </c>
    </row>
    <row r="83" spans="1:11" x14ac:dyDescent="0.2">
      <c r="A83" t="s">
        <v>220</v>
      </c>
      <c r="B83" t="s">
        <v>30</v>
      </c>
      <c r="C83">
        <v>87389</v>
      </c>
      <c r="D83">
        <v>0</v>
      </c>
      <c r="E83">
        <v>17273.02</v>
      </c>
      <c r="F83">
        <v>14916.85</v>
      </c>
      <c r="G83">
        <v>104662.02</v>
      </c>
      <c r="H83">
        <v>119578.87</v>
      </c>
      <c r="I83">
        <v>2016</v>
      </c>
      <c r="K83" t="s">
        <v>14</v>
      </c>
    </row>
    <row r="84" spans="1:11" x14ac:dyDescent="0.2">
      <c r="A84" t="s">
        <v>178</v>
      </c>
      <c r="B84" t="s">
        <v>30</v>
      </c>
      <c r="C84">
        <v>96068.6</v>
      </c>
      <c r="D84">
        <v>0</v>
      </c>
      <c r="E84">
        <v>17259.740000000002</v>
      </c>
      <c r="F84">
        <v>15850.67</v>
      </c>
      <c r="G84">
        <v>113328.34</v>
      </c>
      <c r="H84">
        <v>129179.01</v>
      </c>
      <c r="I84">
        <v>2016</v>
      </c>
      <c r="K84" t="s">
        <v>14</v>
      </c>
    </row>
    <row r="85" spans="1:11" x14ac:dyDescent="0.2">
      <c r="A85" t="s">
        <v>66</v>
      </c>
      <c r="B85" t="s">
        <v>30</v>
      </c>
      <c r="C85">
        <v>101580</v>
      </c>
      <c r="D85">
        <v>0</v>
      </c>
      <c r="E85">
        <v>17174.57</v>
      </c>
      <c r="F85">
        <v>42512.04</v>
      </c>
      <c r="G85">
        <v>118754.57</v>
      </c>
      <c r="H85">
        <v>161266.60999999999</v>
      </c>
      <c r="I85">
        <v>2016</v>
      </c>
      <c r="K85" t="s">
        <v>14</v>
      </c>
    </row>
    <row r="86" spans="1:11" x14ac:dyDescent="0.2">
      <c r="A86" t="s">
        <v>152</v>
      </c>
      <c r="B86" t="s">
        <v>30</v>
      </c>
      <c r="C86">
        <v>85475</v>
      </c>
      <c r="D86">
        <v>0</v>
      </c>
      <c r="E86">
        <v>16985.22</v>
      </c>
      <c r="F86">
        <v>32253.55</v>
      </c>
      <c r="G86">
        <v>102460.22</v>
      </c>
      <c r="H86">
        <v>134713.76999999999</v>
      </c>
      <c r="I86">
        <v>2016</v>
      </c>
      <c r="K86" t="s">
        <v>14</v>
      </c>
    </row>
    <row r="87" spans="1:11" x14ac:dyDescent="0.2">
      <c r="A87" t="s">
        <v>199</v>
      </c>
      <c r="B87" t="s">
        <v>30</v>
      </c>
      <c r="C87">
        <v>74244.05</v>
      </c>
      <c r="D87">
        <v>0</v>
      </c>
      <c r="E87">
        <v>16957.259999999998</v>
      </c>
      <c r="F87">
        <v>34313.089999999997</v>
      </c>
      <c r="G87">
        <v>91201.31</v>
      </c>
      <c r="H87">
        <v>125514.4</v>
      </c>
      <c r="I87">
        <v>2016</v>
      </c>
      <c r="K87" t="s">
        <v>14</v>
      </c>
    </row>
    <row r="88" spans="1:11" x14ac:dyDescent="0.2">
      <c r="A88" t="s">
        <v>238</v>
      </c>
      <c r="B88" t="s">
        <v>30</v>
      </c>
      <c r="C88">
        <v>72741.649999999994</v>
      </c>
      <c r="D88">
        <v>0</v>
      </c>
      <c r="E88">
        <v>16733.45</v>
      </c>
      <c r="F88">
        <v>28001.18</v>
      </c>
      <c r="G88">
        <v>89475.1</v>
      </c>
      <c r="H88">
        <v>117476.28</v>
      </c>
      <c r="I88">
        <v>2016</v>
      </c>
      <c r="K88" t="s">
        <v>14</v>
      </c>
    </row>
    <row r="89" spans="1:11" x14ac:dyDescent="0.2">
      <c r="A89" t="s">
        <v>72</v>
      </c>
      <c r="B89" t="s">
        <v>30</v>
      </c>
      <c r="C89">
        <v>95067</v>
      </c>
      <c r="D89">
        <v>0</v>
      </c>
      <c r="E89">
        <v>16609.04</v>
      </c>
      <c r="F89">
        <v>46448.85</v>
      </c>
      <c r="G89">
        <v>111676.04</v>
      </c>
      <c r="H89">
        <v>158124.89000000001</v>
      </c>
      <c r="I89">
        <v>2016</v>
      </c>
      <c r="K89" t="s">
        <v>14</v>
      </c>
    </row>
    <row r="90" spans="1:11" x14ac:dyDescent="0.2">
      <c r="A90" t="s">
        <v>71</v>
      </c>
      <c r="B90" t="s">
        <v>30</v>
      </c>
      <c r="C90">
        <v>94062.8</v>
      </c>
      <c r="D90">
        <v>0</v>
      </c>
      <c r="E90">
        <v>16598.34</v>
      </c>
      <c r="F90">
        <v>47832.75</v>
      </c>
      <c r="G90">
        <v>110661.14</v>
      </c>
      <c r="H90">
        <v>158493.89000000001</v>
      </c>
      <c r="I90">
        <v>2016</v>
      </c>
      <c r="K90" t="s">
        <v>14</v>
      </c>
    </row>
    <row r="91" spans="1:11" x14ac:dyDescent="0.2">
      <c r="A91" t="s">
        <v>130</v>
      </c>
      <c r="B91" t="s">
        <v>30</v>
      </c>
      <c r="C91">
        <v>97071.8</v>
      </c>
      <c r="D91">
        <v>0</v>
      </c>
      <c r="E91">
        <v>16414.66</v>
      </c>
      <c r="F91">
        <v>26092.12</v>
      </c>
      <c r="G91">
        <v>113486.46</v>
      </c>
      <c r="H91">
        <v>139578.57999999999</v>
      </c>
      <c r="I91">
        <v>2016</v>
      </c>
      <c r="K91" t="s">
        <v>14</v>
      </c>
    </row>
    <row r="92" spans="1:11" x14ac:dyDescent="0.2">
      <c r="A92" t="s">
        <v>84</v>
      </c>
      <c r="B92" t="s">
        <v>30</v>
      </c>
      <c r="C92">
        <v>98073.8</v>
      </c>
      <c r="D92">
        <v>0</v>
      </c>
      <c r="E92">
        <v>16259.29</v>
      </c>
      <c r="F92">
        <v>42140.54</v>
      </c>
      <c r="G92">
        <v>114333.09</v>
      </c>
      <c r="H92">
        <v>156473.63</v>
      </c>
      <c r="I92">
        <v>2016</v>
      </c>
      <c r="K92" t="s">
        <v>14</v>
      </c>
    </row>
    <row r="93" spans="1:11" x14ac:dyDescent="0.2">
      <c r="A93" t="s">
        <v>248</v>
      </c>
      <c r="B93" t="s">
        <v>30</v>
      </c>
      <c r="C93">
        <v>76074.600000000006</v>
      </c>
      <c r="D93">
        <v>0</v>
      </c>
      <c r="E93">
        <v>16159.07</v>
      </c>
      <c r="F93">
        <v>21275.45</v>
      </c>
      <c r="G93">
        <v>92233.67</v>
      </c>
      <c r="H93">
        <v>113509.12</v>
      </c>
      <c r="I93">
        <v>2016</v>
      </c>
      <c r="K93" t="s">
        <v>14</v>
      </c>
    </row>
    <row r="94" spans="1:11" x14ac:dyDescent="0.2">
      <c r="A94" t="s">
        <v>115</v>
      </c>
      <c r="B94" t="s">
        <v>30</v>
      </c>
      <c r="C94">
        <v>91054.2</v>
      </c>
      <c r="D94">
        <v>0</v>
      </c>
      <c r="E94">
        <v>15949.82</v>
      </c>
      <c r="F94">
        <v>41204.54</v>
      </c>
      <c r="G94">
        <v>107004.02</v>
      </c>
      <c r="H94">
        <v>148208.56</v>
      </c>
      <c r="I94">
        <v>2016</v>
      </c>
      <c r="K94" t="s">
        <v>14</v>
      </c>
    </row>
    <row r="95" spans="1:11" x14ac:dyDescent="0.2">
      <c r="A95" t="s">
        <v>135</v>
      </c>
      <c r="B95" t="s">
        <v>30</v>
      </c>
      <c r="C95">
        <v>96068.6</v>
      </c>
      <c r="D95">
        <v>0</v>
      </c>
      <c r="E95">
        <v>15783.68</v>
      </c>
      <c r="F95">
        <v>26118.02</v>
      </c>
      <c r="G95">
        <v>111852.28</v>
      </c>
      <c r="H95">
        <v>137970.29999999999</v>
      </c>
      <c r="I95">
        <v>2016</v>
      </c>
      <c r="K95" t="s">
        <v>14</v>
      </c>
    </row>
    <row r="96" spans="1:11" x14ac:dyDescent="0.2">
      <c r="A96" t="s">
        <v>656</v>
      </c>
      <c r="B96" t="s">
        <v>30</v>
      </c>
      <c r="C96">
        <v>22097.16</v>
      </c>
      <c r="D96">
        <v>0</v>
      </c>
      <c r="E96">
        <v>15641</v>
      </c>
      <c r="F96">
        <v>0</v>
      </c>
      <c r="G96">
        <v>37738.160000000003</v>
      </c>
      <c r="H96">
        <v>37738.160000000003</v>
      </c>
      <c r="I96">
        <v>2016</v>
      </c>
      <c r="K96" t="s">
        <v>14</v>
      </c>
    </row>
    <row r="97" spans="1:11" x14ac:dyDescent="0.2">
      <c r="A97" t="s">
        <v>302</v>
      </c>
      <c r="B97" t="s">
        <v>30</v>
      </c>
      <c r="C97">
        <v>56869.4</v>
      </c>
      <c r="D97">
        <v>0</v>
      </c>
      <c r="E97">
        <v>15568.76</v>
      </c>
      <c r="F97">
        <v>28891.9</v>
      </c>
      <c r="G97">
        <v>72438.16</v>
      </c>
      <c r="H97">
        <v>101330.06</v>
      </c>
      <c r="I97">
        <v>2016</v>
      </c>
      <c r="K97" t="s">
        <v>14</v>
      </c>
    </row>
    <row r="98" spans="1:11" x14ac:dyDescent="0.2">
      <c r="A98" t="s">
        <v>268</v>
      </c>
      <c r="B98" t="s">
        <v>30</v>
      </c>
      <c r="C98">
        <v>63343.76</v>
      </c>
      <c r="D98">
        <v>0</v>
      </c>
      <c r="E98">
        <v>15128.41</v>
      </c>
      <c r="F98">
        <v>28624.3</v>
      </c>
      <c r="G98">
        <v>78472.17</v>
      </c>
      <c r="H98">
        <v>107096.47</v>
      </c>
      <c r="I98">
        <v>2016</v>
      </c>
      <c r="K98" t="s">
        <v>14</v>
      </c>
    </row>
    <row r="99" spans="1:11" x14ac:dyDescent="0.2">
      <c r="A99" t="s">
        <v>449</v>
      </c>
      <c r="B99" t="s">
        <v>30</v>
      </c>
      <c r="C99">
        <v>31235.82</v>
      </c>
      <c r="D99">
        <v>0</v>
      </c>
      <c r="E99">
        <v>15000</v>
      </c>
      <c r="F99">
        <v>28078.799999999999</v>
      </c>
      <c r="G99">
        <v>46235.82</v>
      </c>
      <c r="H99">
        <v>74314.62</v>
      </c>
      <c r="I99">
        <v>2016</v>
      </c>
      <c r="K99" t="s">
        <v>14</v>
      </c>
    </row>
    <row r="100" spans="1:11" x14ac:dyDescent="0.2">
      <c r="A100" t="s">
        <v>132</v>
      </c>
      <c r="B100" t="s">
        <v>30</v>
      </c>
      <c r="C100">
        <v>91203</v>
      </c>
      <c r="D100">
        <v>0</v>
      </c>
      <c r="E100">
        <v>14624.42</v>
      </c>
      <c r="F100">
        <v>32684.23</v>
      </c>
      <c r="G100">
        <v>105827.42</v>
      </c>
      <c r="H100">
        <v>138511.65</v>
      </c>
      <c r="I100">
        <v>2016</v>
      </c>
      <c r="K100" t="s">
        <v>14</v>
      </c>
    </row>
    <row r="101" spans="1:11" x14ac:dyDescent="0.2">
      <c r="A101" t="s">
        <v>301</v>
      </c>
      <c r="B101" t="s">
        <v>30</v>
      </c>
      <c r="C101">
        <v>75916</v>
      </c>
      <c r="D101">
        <v>0</v>
      </c>
      <c r="E101">
        <v>14008.24</v>
      </c>
      <c r="F101">
        <v>11511.19</v>
      </c>
      <c r="G101">
        <v>89924.24</v>
      </c>
      <c r="H101">
        <v>101435.43</v>
      </c>
      <c r="I101">
        <v>2016</v>
      </c>
      <c r="K101" t="s">
        <v>14</v>
      </c>
    </row>
    <row r="102" spans="1:11" x14ac:dyDescent="0.2">
      <c r="A102" t="s">
        <v>181</v>
      </c>
      <c r="B102" t="s">
        <v>30</v>
      </c>
      <c r="C102">
        <v>75916</v>
      </c>
      <c r="D102">
        <v>0</v>
      </c>
      <c r="E102">
        <v>13642.91</v>
      </c>
      <c r="F102">
        <v>39105.129999999997</v>
      </c>
      <c r="G102">
        <v>89558.91</v>
      </c>
      <c r="H102">
        <v>128664.04</v>
      </c>
      <c r="I102">
        <v>2016</v>
      </c>
      <c r="K102" t="s">
        <v>14</v>
      </c>
    </row>
    <row r="103" spans="1:11" x14ac:dyDescent="0.2">
      <c r="A103" t="s">
        <v>165</v>
      </c>
      <c r="B103" t="s">
        <v>30</v>
      </c>
      <c r="C103">
        <v>85977.2</v>
      </c>
      <c r="D103">
        <v>0</v>
      </c>
      <c r="E103">
        <v>13213.37</v>
      </c>
      <c r="F103">
        <v>31862.94</v>
      </c>
      <c r="G103">
        <v>99190.57</v>
      </c>
      <c r="H103">
        <v>131053.51</v>
      </c>
      <c r="I103">
        <v>2016</v>
      </c>
      <c r="K103" t="s">
        <v>14</v>
      </c>
    </row>
    <row r="104" spans="1:11" x14ac:dyDescent="0.2">
      <c r="A104" t="s">
        <v>182</v>
      </c>
      <c r="B104" t="s">
        <v>30</v>
      </c>
      <c r="C104">
        <v>76011.38</v>
      </c>
      <c r="D104">
        <v>0</v>
      </c>
      <c r="E104">
        <v>13194.5</v>
      </c>
      <c r="F104">
        <v>39016.519999999997</v>
      </c>
      <c r="G104">
        <v>89205.88</v>
      </c>
      <c r="H104">
        <v>128222.39999999999</v>
      </c>
      <c r="I104">
        <v>2016</v>
      </c>
      <c r="K104" t="s">
        <v>14</v>
      </c>
    </row>
    <row r="105" spans="1:11" x14ac:dyDescent="0.2">
      <c r="A105" t="s">
        <v>197</v>
      </c>
      <c r="B105" t="s">
        <v>30</v>
      </c>
      <c r="C105">
        <v>77582</v>
      </c>
      <c r="D105">
        <v>0</v>
      </c>
      <c r="E105">
        <v>13176.9</v>
      </c>
      <c r="F105">
        <v>35616.400000000001</v>
      </c>
      <c r="G105">
        <v>90758.9</v>
      </c>
      <c r="H105">
        <v>126375.3</v>
      </c>
      <c r="I105">
        <v>2016</v>
      </c>
      <c r="K105" t="s">
        <v>14</v>
      </c>
    </row>
    <row r="106" spans="1:11" x14ac:dyDescent="0.2">
      <c r="A106" t="s">
        <v>206</v>
      </c>
      <c r="B106" t="s">
        <v>30</v>
      </c>
      <c r="C106">
        <v>85475</v>
      </c>
      <c r="D106">
        <v>0</v>
      </c>
      <c r="E106">
        <v>12533.97</v>
      </c>
      <c r="F106">
        <v>24220.67</v>
      </c>
      <c r="G106">
        <v>98008.97</v>
      </c>
      <c r="H106">
        <v>122229.64</v>
      </c>
      <c r="I106">
        <v>2016</v>
      </c>
      <c r="K106" t="s">
        <v>14</v>
      </c>
    </row>
    <row r="107" spans="1:11" x14ac:dyDescent="0.2">
      <c r="A107" t="s">
        <v>75</v>
      </c>
      <c r="B107" t="s">
        <v>30</v>
      </c>
      <c r="C107">
        <v>97551.7</v>
      </c>
      <c r="D107">
        <v>0</v>
      </c>
      <c r="E107">
        <v>12454.34</v>
      </c>
      <c r="F107">
        <v>47769.94</v>
      </c>
      <c r="G107">
        <v>110006.04</v>
      </c>
      <c r="H107">
        <v>157775.98000000001</v>
      </c>
      <c r="I107">
        <v>2016</v>
      </c>
      <c r="K107" t="s">
        <v>14</v>
      </c>
    </row>
    <row r="108" spans="1:11" x14ac:dyDescent="0.2">
      <c r="A108" t="s">
        <v>259</v>
      </c>
      <c r="B108" t="s">
        <v>30</v>
      </c>
      <c r="C108">
        <v>61360.6</v>
      </c>
      <c r="D108">
        <v>0</v>
      </c>
      <c r="E108">
        <v>12149.85</v>
      </c>
      <c r="F108">
        <v>36985.14</v>
      </c>
      <c r="G108">
        <v>73510.45</v>
      </c>
      <c r="H108">
        <v>110495.59</v>
      </c>
      <c r="I108">
        <v>2016</v>
      </c>
      <c r="K108" t="s">
        <v>14</v>
      </c>
    </row>
    <row r="109" spans="1:11" x14ac:dyDescent="0.2">
      <c r="A109" t="s">
        <v>208</v>
      </c>
      <c r="B109" t="s">
        <v>30</v>
      </c>
      <c r="C109">
        <v>87368.7</v>
      </c>
      <c r="D109">
        <v>0</v>
      </c>
      <c r="E109">
        <v>12058.38</v>
      </c>
      <c r="F109">
        <v>22093.87</v>
      </c>
      <c r="G109">
        <v>99427.08</v>
      </c>
      <c r="H109">
        <v>121520.95</v>
      </c>
      <c r="I109">
        <v>2016</v>
      </c>
      <c r="K109" t="s">
        <v>14</v>
      </c>
    </row>
    <row r="110" spans="1:11" x14ac:dyDescent="0.2">
      <c r="A110" t="s">
        <v>140</v>
      </c>
      <c r="B110" t="s">
        <v>30</v>
      </c>
      <c r="C110">
        <v>101580.05</v>
      </c>
      <c r="D110">
        <v>0</v>
      </c>
      <c r="E110">
        <v>11649.02</v>
      </c>
      <c r="F110">
        <v>23772.35</v>
      </c>
      <c r="G110">
        <v>113229.07</v>
      </c>
      <c r="H110">
        <v>137001.42000000001</v>
      </c>
      <c r="I110">
        <v>2016</v>
      </c>
      <c r="K110" t="s">
        <v>14</v>
      </c>
    </row>
    <row r="111" spans="1:11" x14ac:dyDescent="0.2">
      <c r="A111" t="s">
        <v>193</v>
      </c>
      <c r="B111" t="s">
        <v>30</v>
      </c>
      <c r="C111">
        <v>78785.34</v>
      </c>
      <c r="D111">
        <v>0</v>
      </c>
      <c r="E111">
        <v>11482.5</v>
      </c>
      <c r="F111">
        <v>36964.32</v>
      </c>
      <c r="G111">
        <v>90267.839999999997</v>
      </c>
      <c r="H111">
        <v>127232.16</v>
      </c>
      <c r="I111">
        <v>2016</v>
      </c>
      <c r="K111" t="s">
        <v>14</v>
      </c>
    </row>
    <row r="112" spans="1:11" x14ac:dyDescent="0.2">
      <c r="A112" t="s">
        <v>212</v>
      </c>
      <c r="B112" t="s">
        <v>30</v>
      </c>
      <c r="C112">
        <v>74244</v>
      </c>
      <c r="D112">
        <v>0</v>
      </c>
      <c r="E112">
        <v>11470.4</v>
      </c>
      <c r="F112">
        <v>35053.379999999997</v>
      </c>
      <c r="G112">
        <v>85714.4</v>
      </c>
      <c r="H112">
        <v>120767.78</v>
      </c>
      <c r="I112">
        <v>2016</v>
      </c>
      <c r="K112" t="s">
        <v>14</v>
      </c>
    </row>
    <row r="113" spans="1:11" x14ac:dyDescent="0.2">
      <c r="A113" t="s">
        <v>190</v>
      </c>
      <c r="B113" t="s">
        <v>30</v>
      </c>
      <c r="C113">
        <v>77582.039999999994</v>
      </c>
      <c r="D113">
        <v>0</v>
      </c>
      <c r="E113">
        <v>10910.26</v>
      </c>
      <c r="F113">
        <v>39093.49</v>
      </c>
      <c r="G113">
        <v>88492.3</v>
      </c>
      <c r="H113">
        <v>127585.79</v>
      </c>
      <c r="I113">
        <v>2016</v>
      </c>
      <c r="K113" t="s">
        <v>14</v>
      </c>
    </row>
    <row r="114" spans="1:11" x14ac:dyDescent="0.2">
      <c r="A114" t="s">
        <v>261</v>
      </c>
      <c r="B114" t="s">
        <v>30</v>
      </c>
      <c r="C114">
        <v>73576.600000000006</v>
      </c>
      <c r="D114">
        <v>0</v>
      </c>
      <c r="E114">
        <v>10627.46</v>
      </c>
      <c r="F114">
        <v>24343.41</v>
      </c>
      <c r="G114">
        <v>84204.06</v>
      </c>
      <c r="H114">
        <v>108547.47</v>
      </c>
      <c r="I114">
        <v>2016</v>
      </c>
      <c r="K114" t="s">
        <v>14</v>
      </c>
    </row>
    <row r="115" spans="1:11" x14ac:dyDescent="0.2">
      <c r="A115" t="s">
        <v>225</v>
      </c>
      <c r="B115" t="s">
        <v>30</v>
      </c>
      <c r="C115">
        <v>78929.2</v>
      </c>
      <c r="D115">
        <v>0</v>
      </c>
      <c r="E115">
        <v>10565.06</v>
      </c>
      <c r="F115">
        <v>29341.74</v>
      </c>
      <c r="G115">
        <v>89494.26</v>
      </c>
      <c r="H115">
        <v>118836</v>
      </c>
      <c r="I115">
        <v>2016</v>
      </c>
      <c r="K115" t="s">
        <v>14</v>
      </c>
    </row>
    <row r="116" spans="1:11" x14ac:dyDescent="0.2">
      <c r="A116" t="s">
        <v>169</v>
      </c>
      <c r="B116" t="s">
        <v>30</v>
      </c>
      <c r="C116">
        <v>97071.8</v>
      </c>
      <c r="D116">
        <v>0</v>
      </c>
      <c r="E116">
        <v>10438.08</v>
      </c>
      <c r="F116">
        <v>23152.77</v>
      </c>
      <c r="G116">
        <v>107509.88</v>
      </c>
      <c r="H116">
        <v>130662.65</v>
      </c>
      <c r="I116">
        <v>2016</v>
      </c>
      <c r="K116" t="s">
        <v>14</v>
      </c>
    </row>
    <row r="117" spans="1:11" x14ac:dyDescent="0.2">
      <c r="A117" t="s">
        <v>112</v>
      </c>
      <c r="B117" t="s">
        <v>30</v>
      </c>
      <c r="C117">
        <v>101580</v>
      </c>
      <c r="D117">
        <v>0</v>
      </c>
      <c r="E117">
        <v>10363.1</v>
      </c>
      <c r="F117">
        <v>36688.230000000003</v>
      </c>
      <c r="G117">
        <v>111943.1</v>
      </c>
      <c r="H117">
        <v>148631.32999999999</v>
      </c>
      <c r="I117">
        <v>2016</v>
      </c>
      <c r="K117" t="s">
        <v>14</v>
      </c>
    </row>
    <row r="118" spans="1:11" x14ac:dyDescent="0.2">
      <c r="A118" t="s">
        <v>320</v>
      </c>
      <c r="B118" t="s">
        <v>30</v>
      </c>
      <c r="C118">
        <v>67761.350000000006</v>
      </c>
      <c r="D118">
        <v>0</v>
      </c>
      <c r="E118">
        <v>10319.51</v>
      </c>
      <c r="F118">
        <v>19752.37</v>
      </c>
      <c r="G118">
        <v>78080.86</v>
      </c>
      <c r="H118">
        <v>97833.23</v>
      </c>
      <c r="I118">
        <v>2016</v>
      </c>
      <c r="K118" t="s">
        <v>14</v>
      </c>
    </row>
    <row r="119" spans="1:11" x14ac:dyDescent="0.2">
      <c r="A119" t="s">
        <v>153</v>
      </c>
      <c r="B119" t="s">
        <v>30</v>
      </c>
      <c r="C119">
        <v>84565.41</v>
      </c>
      <c r="D119">
        <v>0</v>
      </c>
      <c r="E119">
        <v>9929.0400000000009</v>
      </c>
      <c r="F119">
        <v>39787.53</v>
      </c>
      <c r="G119">
        <v>94494.45</v>
      </c>
      <c r="H119">
        <v>134281.98000000001</v>
      </c>
      <c r="I119">
        <v>2016</v>
      </c>
      <c r="K119" t="s">
        <v>14</v>
      </c>
    </row>
    <row r="120" spans="1:11" x14ac:dyDescent="0.2">
      <c r="A120" t="s">
        <v>161</v>
      </c>
      <c r="B120" t="s">
        <v>30</v>
      </c>
      <c r="C120">
        <v>97689.8</v>
      </c>
      <c r="D120">
        <v>0</v>
      </c>
      <c r="E120">
        <v>9211.1</v>
      </c>
      <c r="F120">
        <v>25052.94</v>
      </c>
      <c r="G120">
        <v>106900.9</v>
      </c>
      <c r="H120">
        <v>131953.84</v>
      </c>
      <c r="I120">
        <v>2016</v>
      </c>
      <c r="K120" t="s">
        <v>14</v>
      </c>
    </row>
    <row r="121" spans="1:11" x14ac:dyDescent="0.2">
      <c r="A121" t="s">
        <v>276</v>
      </c>
      <c r="B121" t="s">
        <v>30</v>
      </c>
      <c r="C121">
        <v>75916</v>
      </c>
      <c r="D121">
        <v>0</v>
      </c>
      <c r="E121">
        <v>8672.2999999999993</v>
      </c>
      <c r="F121">
        <v>20473.919999999998</v>
      </c>
      <c r="G121">
        <v>84588.3</v>
      </c>
      <c r="H121">
        <v>105062.22</v>
      </c>
      <c r="I121">
        <v>2016</v>
      </c>
      <c r="K121" t="s">
        <v>14</v>
      </c>
    </row>
    <row r="122" spans="1:11" x14ac:dyDescent="0.2">
      <c r="A122" t="s">
        <v>278</v>
      </c>
      <c r="B122" t="s">
        <v>30</v>
      </c>
      <c r="C122">
        <v>75916</v>
      </c>
      <c r="D122">
        <v>0</v>
      </c>
      <c r="E122">
        <v>8477.9599999999991</v>
      </c>
      <c r="F122">
        <v>20415.21</v>
      </c>
      <c r="G122">
        <v>84393.96</v>
      </c>
      <c r="H122">
        <v>104809.17</v>
      </c>
      <c r="I122">
        <v>2016</v>
      </c>
      <c r="K122" t="s">
        <v>14</v>
      </c>
    </row>
    <row r="123" spans="1:11" x14ac:dyDescent="0.2">
      <c r="A123" t="s">
        <v>347</v>
      </c>
      <c r="B123" t="s">
        <v>30</v>
      </c>
      <c r="C123">
        <v>64536.02</v>
      </c>
      <c r="D123">
        <v>0</v>
      </c>
      <c r="E123">
        <v>8344</v>
      </c>
      <c r="F123">
        <v>19128.080000000002</v>
      </c>
      <c r="G123">
        <v>72880.02</v>
      </c>
      <c r="H123">
        <v>92008.1</v>
      </c>
      <c r="I123">
        <v>2016</v>
      </c>
      <c r="K123" t="s">
        <v>14</v>
      </c>
    </row>
    <row r="124" spans="1:11" x14ac:dyDescent="0.2">
      <c r="A124" t="s">
        <v>134</v>
      </c>
      <c r="B124" t="s">
        <v>30</v>
      </c>
      <c r="C124">
        <v>92271</v>
      </c>
      <c r="D124">
        <v>0</v>
      </c>
      <c r="E124">
        <v>8015.81</v>
      </c>
      <c r="F124">
        <v>38088.04</v>
      </c>
      <c r="G124">
        <v>100286.81</v>
      </c>
      <c r="H124">
        <v>138374.85</v>
      </c>
      <c r="I124">
        <v>2016</v>
      </c>
      <c r="K124" t="s">
        <v>14</v>
      </c>
    </row>
    <row r="125" spans="1:11" x14ac:dyDescent="0.2">
      <c r="A125" t="s">
        <v>226</v>
      </c>
      <c r="B125" t="s">
        <v>30</v>
      </c>
      <c r="C125">
        <v>75916</v>
      </c>
      <c r="D125">
        <v>0</v>
      </c>
      <c r="E125">
        <v>7983.65</v>
      </c>
      <c r="F125">
        <v>34845.370000000003</v>
      </c>
      <c r="G125">
        <v>83899.65</v>
      </c>
      <c r="H125">
        <v>118745.02</v>
      </c>
      <c r="I125">
        <v>2016</v>
      </c>
      <c r="K125" t="s">
        <v>14</v>
      </c>
    </row>
    <row r="126" spans="1:11" x14ac:dyDescent="0.2">
      <c r="A126" t="s">
        <v>249</v>
      </c>
      <c r="B126" t="s">
        <v>30</v>
      </c>
      <c r="C126">
        <v>66295.009999999995</v>
      </c>
      <c r="D126">
        <v>0</v>
      </c>
      <c r="E126">
        <v>7920.02</v>
      </c>
      <c r="F126">
        <v>38951.870000000003</v>
      </c>
      <c r="G126">
        <v>74215.03</v>
      </c>
      <c r="H126">
        <v>113166.9</v>
      </c>
      <c r="I126">
        <v>2016</v>
      </c>
      <c r="K126" t="s">
        <v>14</v>
      </c>
    </row>
    <row r="127" spans="1:11" x14ac:dyDescent="0.2">
      <c r="A127" t="s">
        <v>393</v>
      </c>
      <c r="B127" t="s">
        <v>30</v>
      </c>
      <c r="C127">
        <v>66894.600000000006</v>
      </c>
      <c r="D127">
        <v>0</v>
      </c>
      <c r="E127">
        <v>7314.57</v>
      </c>
      <c r="F127">
        <v>10608.2</v>
      </c>
      <c r="G127">
        <v>74209.17</v>
      </c>
      <c r="H127">
        <v>84817.37</v>
      </c>
      <c r="I127">
        <v>2016</v>
      </c>
      <c r="K127" t="s">
        <v>14</v>
      </c>
    </row>
    <row r="128" spans="1:11" x14ac:dyDescent="0.2">
      <c r="A128" t="s">
        <v>246</v>
      </c>
      <c r="B128" t="s">
        <v>30</v>
      </c>
      <c r="C128">
        <v>85977.2</v>
      </c>
      <c r="D128">
        <v>0</v>
      </c>
      <c r="E128">
        <v>7027.61</v>
      </c>
      <c r="F128">
        <v>21436.65</v>
      </c>
      <c r="G128">
        <v>93004.81</v>
      </c>
      <c r="H128">
        <v>114441.46</v>
      </c>
      <c r="I128">
        <v>2016</v>
      </c>
      <c r="K128" t="s">
        <v>14</v>
      </c>
    </row>
    <row r="129" spans="1:11" x14ac:dyDescent="0.2">
      <c r="A129" t="s">
        <v>667</v>
      </c>
      <c r="B129" t="s">
        <v>30</v>
      </c>
      <c r="C129">
        <v>25389.200000000001</v>
      </c>
      <c r="D129">
        <v>0</v>
      </c>
      <c r="E129">
        <v>6872.45</v>
      </c>
      <c r="F129">
        <v>3852.37</v>
      </c>
      <c r="G129">
        <v>32261.65</v>
      </c>
      <c r="H129">
        <v>36114.019999999997</v>
      </c>
      <c r="I129">
        <v>2016</v>
      </c>
      <c r="K129" t="s">
        <v>14</v>
      </c>
    </row>
    <row r="130" spans="1:11" x14ac:dyDescent="0.2">
      <c r="A130" t="s">
        <v>291</v>
      </c>
      <c r="B130" t="s">
        <v>30</v>
      </c>
      <c r="C130">
        <v>75916</v>
      </c>
      <c r="D130">
        <v>0</v>
      </c>
      <c r="E130">
        <v>6719.4</v>
      </c>
      <c r="F130">
        <v>20235.57</v>
      </c>
      <c r="G130">
        <v>82635.399999999994</v>
      </c>
      <c r="H130">
        <v>102870.97</v>
      </c>
      <c r="I130">
        <v>2016</v>
      </c>
      <c r="K130" t="s">
        <v>14</v>
      </c>
    </row>
    <row r="131" spans="1:11" x14ac:dyDescent="0.2">
      <c r="A131" t="s">
        <v>198</v>
      </c>
      <c r="B131" t="s">
        <v>30</v>
      </c>
      <c r="C131">
        <v>94062.8</v>
      </c>
      <c r="D131">
        <v>0</v>
      </c>
      <c r="E131">
        <v>6671.29</v>
      </c>
      <c r="F131">
        <v>24824.78</v>
      </c>
      <c r="G131">
        <v>100734.09</v>
      </c>
      <c r="H131">
        <v>125558.87</v>
      </c>
      <c r="I131">
        <v>2016</v>
      </c>
      <c r="K131" t="s">
        <v>14</v>
      </c>
    </row>
    <row r="132" spans="1:11" x14ac:dyDescent="0.2">
      <c r="A132" t="s">
        <v>144</v>
      </c>
      <c r="B132" t="s">
        <v>30</v>
      </c>
      <c r="C132">
        <v>97071.8</v>
      </c>
      <c r="D132">
        <v>0</v>
      </c>
      <c r="E132">
        <v>6472.1</v>
      </c>
      <c r="F132">
        <v>32487.13</v>
      </c>
      <c r="G132">
        <v>103543.9</v>
      </c>
      <c r="H132">
        <v>136031.03</v>
      </c>
      <c r="I132">
        <v>2016</v>
      </c>
      <c r="K132" t="s">
        <v>14</v>
      </c>
    </row>
    <row r="133" spans="1:11" x14ac:dyDescent="0.2">
      <c r="A133" t="s">
        <v>139</v>
      </c>
      <c r="B133" t="s">
        <v>30</v>
      </c>
      <c r="C133">
        <v>94062.8</v>
      </c>
      <c r="D133">
        <v>0</v>
      </c>
      <c r="E133">
        <v>6471.4</v>
      </c>
      <c r="F133">
        <v>36757.699999999997</v>
      </c>
      <c r="G133">
        <v>100534.2</v>
      </c>
      <c r="H133">
        <v>137291.9</v>
      </c>
      <c r="I133">
        <v>2016</v>
      </c>
      <c r="K133" t="s">
        <v>14</v>
      </c>
    </row>
    <row r="134" spans="1:11" x14ac:dyDescent="0.2">
      <c r="A134" t="s">
        <v>192</v>
      </c>
      <c r="B134" t="s">
        <v>30</v>
      </c>
      <c r="C134">
        <v>96068.6</v>
      </c>
      <c r="D134">
        <v>0</v>
      </c>
      <c r="E134">
        <v>6471.4</v>
      </c>
      <c r="F134">
        <v>24797.72</v>
      </c>
      <c r="G134">
        <v>102540</v>
      </c>
      <c r="H134">
        <v>127337.72</v>
      </c>
      <c r="I134">
        <v>2016</v>
      </c>
      <c r="K134" t="s">
        <v>14</v>
      </c>
    </row>
    <row r="135" spans="1:11" x14ac:dyDescent="0.2">
      <c r="A135" t="s">
        <v>287</v>
      </c>
      <c r="B135" t="s">
        <v>30</v>
      </c>
      <c r="C135">
        <v>58205.9</v>
      </c>
      <c r="D135">
        <v>0</v>
      </c>
      <c r="E135">
        <v>6281.1</v>
      </c>
      <c r="F135">
        <v>38988.93</v>
      </c>
      <c r="G135">
        <v>64487</v>
      </c>
      <c r="H135">
        <v>103475.93</v>
      </c>
      <c r="I135">
        <v>2016</v>
      </c>
      <c r="K135" t="s">
        <v>14</v>
      </c>
    </row>
    <row r="136" spans="1:11" x14ac:dyDescent="0.2">
      <c r="A136" t="s">
        <v>245</v>
      </c>
      <c r="B136" t="s">
        <v>30</v>
      </c>
      <c r="C136">
        <v>87218.58</v>
      </c>
      <c r="D136">
        <v>0</v>
      </c>
      <c r="E136">
        <v>6255.95</v>
      </c>
      <c r="F136">
        <v>21044.89</v>
      </c>
      <c r="G136">
        <v>93474.53</v>
      </c>
      <c r="H136">
        <v>114519.42</v>
      </c>
      <c r="I136">
        <v>2016</v>
      </c>
      <c r="K136" t="s">
        <v>14</v>
      </c>
    </row>
    <row r="137" spans="1:11" x14ac:dyDescent="0.2">
      <c r="A137" t="s">
        <v>195</v>
      </c>
      <c r="B137" t="s">
        <v>30</v>
      </c>
      <c r="C137">
        <v>75916</v>
      </c>
      <c r="D137">
        <v>0</v>
      </c>
      <c r="E137">
        <v>6230</v>
      </c>
      <c r="F137">
        <v>44793.86</v>
      </c>
      <c r="G137">
        <v>82146</v>
      </c>
      <c r="H137">
        <v>126939.86</v>
      </c>
      <c r="I137">
        <v>2016</v>
      </c>
      <c r="K137" t="s">
        <v>14</v>
      </c>
    </row>
    <row r="138" spans="1:11" x14ac:dyDescent="0.2">
      <c r="A138" t="s">
        <v>626</v>
      </c>
      <c r="B138" t="s">
        <v>30</v>
      </c>
      <c r="C138">
        <v>32034.400000000001</v>
      </c>
      <c r="D138">
        <v>0</v>
      </c>
      <c r="E138">
        <v>6072.58</v>
      </c>
      <c r="F138">
        <v>4735.17</v>
      </c>
      <c r="G138">
        <v>38106.980000000003</v>
      </c>
      <c r="H138">
        <v>42842.15</v>
      </c>
      <c r="I138">
        <v>2016</v>
      </c>
      <c r="K138" t="s">
        <v>14</v>
      </c>
    </row>
    <row r="139" spans="1:11" x14ac:dyDescent="0.2">
      <c r="A139" t="s">
        <v>147</v>
      </c>
      <c r="B139" t="s">
        <v>30</v>
      </c>
      <c r="C139">
        <v>93058.8</v>
      </c>
      <c r="D139">
        <v>0</v>
      </c>
      <c r="E139">
        <v>6046.97</v>
      </c>
      <c r="F139">
        <v>36619.519999999997</v>
      </c>
      <c r="G139">
        <v>99105.77</v>
      </c>
      <c r="H139">
        <v>135725.29</v>
      </c>
      <c r="I139">
        <v>2016</v>
      </c>
      <c r="K139" t="s">
        <v>14</v>
      </c>
    </row>
    <row r="140" spans="1:11" x14ac:dyDescent="0.2">
      <c r="A140" t="s">
        <v>240</v>
      </c>
      <c r="B140" t="s">
        <v>30</v>
      </c>
      <c r="C140">
        <v>72735.17</v>
      </c>
      <c r="D140">
        <v>0</v>
      </c>
      <c r="E140">
        <v>5979.03</v>
      </c>
      <c r="F140">
        <v>38050.94</v>
      </c>
      <c r="G140">
        <v>78714.19</v>
      </c>
      <c r="H140">
        <v>116765.13</v>
      </c>
      <c r="I140">
        <v>2016</v>
      </c>
      <c r="K140" t="s">
        <v>14</v>
      </c>
    </row>
    <row r="141" spans="1:11" x14ac:dyDescent="0.2">
      <c r="A141" t="s">
        <v>628</v>
      </c>
      <c r="B141" t="s">
        <v>30</v>
      </c>
      <c r="C141">
        <v>32034.400000000001</v>
      </c>
      <c r="D141">
        <v>0</v>
      </c>
      <c r="E141">
        <v>5718</v>
      </c>
      <c r="F141">
        <v>4749.2299999999996</v>
      </c>
      <c r="G141">
        <v>37752.400000000001</v>
      </c>
      <c r="H141">
        <v>42501.63</v>
      </c>
      <c r="I141">
        <v>2016</v>
      </c>
      <c r="K141" t="s">
        <v>14</v>
      </c>
    </row>
    <row r="142" spans="1:11" x14ac:dyDescent="0.2">
      <c r="A142" t="s">
        <v>353</v>
      </c>
      <c r="B142" t="s">
        <v>30</v>
      </c>
      <c r="C142">
        <v>73887.199999999997</v>
      </c>
      <c r="D142">
        <v>0</v>
      </c>
      <c r="E142">
        <v>5252.3</v>
      </c>
      <c r="F142">
        <v>12094.5</v>
      </c>
      <c r="G142">
        <v>79139.5</v>
      </c>
      <c r="H142">
        <v>91234</v>
      </c>
      <c r="I142">
        <v>2016</v>
      </c>
      <c r="K142" t="s">
        <v>14</v>
      </c>
    </row>
    <row r="143" spans="1:11" x14ac:dyDescent="0.2">
      <c r="A143" t="s">
        <v>323</v>
      </c>
      <c r="B143" t="s">
        <v>30</v>
      </c>
      <c r="C143">
        <v>79615.8</v>
      </c>
      <c r="D143">
        <v>0</v>
      </c>
      <c r="E143">
        <v>5237.7</v>
      </c>
      <c r="F143">
        <v>12629.09</v>
      </c>
      <c r="G143">
        <v>84853.5</v>
      </c>
      <c r="H143">
        <v>97482.59</v>
      </c>
      <c r="I143">
        <v>2016</v>
      </c>
      <c r="K143" t="s">
        <v>14</v>
      </c>
    </row>
    <row r="144" spans="1:11" x14ac:dyDescent="0.2">
      <c r="A144" t="s">
        <v>314</v>
      </c>
      <c r="B144" t="s">
        <v>30</v>
      </c>
      <c r="C144">
        <v>74410</v>
      </c>
      <c r="D144">
        <v>0</v>
      </c>
      <c r="E144">
        <v>4975.1000000000004</v>
      </c>
      <c r="F144">
        <v>19862.400000000001</v>
      </c>
      <c r="G144">
        <v>79385.100000000006</v>
      </c>
      <c r="H144">
        <v>99247.5</v>
      </c>
      <c r="I144">
        <v>2016</v>
      </c>
      <c r="K144" t="s">
        <v>14</v>
      </c>
    </row>
    <row r="145" spans="1:11" x14ac:dyDescent="0.2">
      <c r="A145" t="s">
        <v>145</v>
      </c>
      <c r="B145" t="s">
        <v>30</v>
      </c>
      <c r="C145">
        <v>92660.6</v>
      </c>
      <c r="D145">
        <v>0</v>
      </c>
      <c r="E145">
        <v>4731.3</v>
      </c>
      <c r="F145">
        <v>38450.46</v>
      </c>
      <c r="G145">
        <v>97391.9</v>
      </c>
      <c r="H145">
        <v>135842.35999999999</v>
      </c>
      <c r="I145">
        <v>2016</v>
      </c>
      <c r="K145" t="s">
        <v>14</v>
      </c>
    </row>
    <row r="146" spans="1:11" x14ac:dyDescent="0.2">
      <c r="A146" t="s">
        <v>230</v>
      </c>
      <c r="B146" t="s">
        <v>30</v>
      </c>
      <c r="C146">
        <v>75545.37</v>
      </c>
      <c r="D146">
        <v>0</v>
      </c>
      <c r="E146">
        <v>4606.6899999999996</v>
      </c>
      <c r="F146">
        <v>38121.199999999997</v>
      </c>
      <c r="G146">
        <v>80152.06</v>
      </c>
      <c r="H146">
        <v>118273.26</v>
      </c>
      <c r="I146">
        <v>2016</v>
      </c>
      <c r="K146" t="s">
        <v>14</v>
      </c>
    </row>
    <row r="147" spans="1:11" x14ac:dyDescent="0.2">
      <c r="A147" t="s">
        <v>318</v>
      </c>
      <c r="B147" t="s">
        <v>30</v>
      </c>
      <c r="C147">
        <v>50649.440000000002</v>
      </c>
      <c r="D147">
        <v>0</v>
      </c>
      <c r="E147">
        <v>4436.6400000000003</v>
      </c>
      <c r="F147">
        <v>43563.6</v>
      </c>
      <c r="G147">
        <v>55086.080000000002</v>
      </c>
      <c r="H147">
        <v>98649.68</v>
      </c>
      <c r="I147">
        <v>2016</v>
      </c>
      <c r="K147" t="s">
        <v>14</v>
      </c>
    </row>
    <row r="148" spans="1:11" x14ac:dyDescent="0.2">
      <c r="A148" t="s">
        <v>346</v>
      </c>
      <c r="B148" t="s">
        <v>30</v>
      </c>
      <c r="C148">
        <v>75558.720000000001</v>
      </c>
      <c r="D148">
        <v>0</v>
      </c>
      <c r="E148">
        <v>4407.3</v>
      </c>
      <c r="F148">
        <v>12200.81</v>
      </c>
      <c r="G148">
        <v>79966.02</v>
      </c>
      <c r="H148">
        <v>92166.83</v>
      </c>
      <c r="I148">
        <v>2016</v>
      </c>
      <c r="K148" t="s">
        <v>14</v>
      </c>
    </row>
    <row r="149" spans="1:11" x14ac:dyDescent="0.2">
      <c r="A149" t="s">
        <v>686</v>
      </c>
      <c r="B149" t="s">
        <v>30</v>
      </c>
      <c r="C149">
        <v>25041.86</v>
      </c>
      <c r="D149">
        <v>0</v>
      </c>
      <c r="E149">
        <v>4290.08</v>
      </c>
      <c r="F149">
        <v>4663.45</v>
      </c>
      <c r="G149">
        <v>29331.94</v>
      </c>
      <c r="H149">
        <v>33995.39</v>
      </c>
      <c r="I149">
        <v>2016</v>
      </c>
      <c r="K149" t="s">
        <v>14</v>
      </c>
    </row>
    <row r="150" spans="1:11" x14ac:dyDescent="0.2">
      <c r="A150" t="s">
        <v>260</v>
      </c>
      <c r="B150" t="s">
        <v>30</v>
      </c>
      <c r="C150">
        <v>74172.679999999993</v>
      </c>
      <c r="D150">
        <v>0</v>
      </c>
      <c r="E150">
        <v>4196.8500000000004</v>
      </c>
      <c r="F150">
        <v>30455.97</v>
      </c>
      <c r="G150">
        <v>78369.53</v>
      </c>
      <c r="H150">
        <v>108825.5</v>
      </c>
      <c r="I150">
        <v>2016</v>
      </c>
      <c r="K150" t="s">
        <v>14</v>
      </c>
    </row>
    <row r="151" spans="1:11" x14ac:dyDescent="0.2">
      <c r="A151" t="s">
        <v>310</v>
      </c>
      <c r="B151" t="s">
        <v>30</v>
      </c>
      <c r="C151">
        <v>73602.44</v>
      </c>
      <c r="D151">
        <v>0</v>
      </c>
      <c r="E151">
        <v>4135.17</v>
      </c>
      <c r="F151">
        <v>21947.51</v>
      </c>
      <c r="G151">
        <v>77737.61</v>
      </c>
      <c r="H151">
        <v>99685.119999999995</v>
      </c>
      <c r="I151">
        <v>2016</v>
      </c>
      <c r="K151" t="s">
        <v>14</v>
      </c>
    </row>
    <row r="152" spans="1:11" x14ac:dyDescent="0.2">
      <c r="A152" t="s">
        <v>298</v>
      </c>
      <c r="B152" t="s">
        <v>30</v>
      </c>
      <c r="C152">
        <v>75218.06</v>
      </c>
      <c r="D152">
        <v>0</v>
      </c>
      <c r="E152">
        <v>4083.78</v>
      </c>
      <c r="F152">
        <v>22235.96</v>
      </c>
      <c r="G152">
        <v>79301.84</v>
      </c>
      <c r="H152">
        <v>101537.8</v>
      </c>
      <c r="I152">
        <v>2016</v>
      </c>
      <c r="K152" t="s">
        <v>14</v>
      </c>
    </row>
    <row r="153" spans="1:11" x14ac:dyDescent="0.2">
      <c r="A153" t="s">
        <v>306</v>
      </c>
      <c r="B153" t="s">
        <v>30</v>
      </c>
      <c r="C153">
        <v>75916</v>
      </c>
      <c r="D153">
        <v>0</v>
      </c>
      <c r="E153">
        <v>4076.98</v>
      </c>
      <c r="F153">
        <v>19960.18</v>
      </c>
      <c r="G153">
        <v>79992.98</v>
      </c>
      <c r="H153">
        <v>99953.16</v>
      </c>
      <c r="I153">
        <v>2016</v>
      </c>
      <c r="K153" t="s">
        <v>14</v>
      </c>
    </row>
    <row r="154" spans="1:11" x14ac:dyDescent="0.2">
      <c r="A154" t="s">
        <v>256</v>
      </c>
      <c r="B154" t="s">
        <v>30</v>
      </c>
      <c r="C154">
        <v>77582.09</v>
      </c>
      <c r="D154">
        <v>0</v>
      </c>
      <c r="E154">
        <v>3745.82</v>
      </c>
      <c r="F154">
        <v>29931.759999999998</v>
      </c>
      <c r="G154">
        <v>81327.91</v>
      </c>
      <c r="H154">
        <v>111259.67</v>
      </c>
      <c r="I154">
        <v>2016</v>
      </c>
      <c r="K154" t="s">
        <v>14</v>
      </c>
    </row>
    <row r="155" spans="1:11" x14ac:dyDescent="0.2">
      <c r="A155" t="s">
        <v>269</v>
      </c>
      <c r="B155" t="s">
        <v>30</v>
      </c>
      <c r="C155">
        <v>79450.399999999994</v>
      </c>
      <c r="D155">
        <v>0</v>
      </c>
      <c r="E155">
        <v>3608.2</v>
      </c>
      <c r="F155">
        <v>23603.62</v>
      </c>
      <c r="G155">
        <v>83058.600000000006</v>
      </c>
      <c r="H155">
        <v>106662.22</v>
      </c>
      <c r="I155">
        <v>2016</v>
      </c>
      <c r="K155" t="s">
        <v>14</v>
      </c>
    </row>
    <row r="156" spans="1:11" x14ac:dyDescent="0.2">
      <c r="A156" t="s">
        <v>138</v>
      </c>
      <c r="B156" t="s">
        <v>30</v>
      </c>
      <c r="C156">
        <v>101580</v>
      </c>
      <c r="D156">
        <v>0</v>
      </c>
      <c r="E156">
        <v>3491.4</v>
      </c>
      <c r="F156">
        <v>32657.33</v>
      </c>
      <c r="G156">
        <v>105071.4</v>
      </c>
      <c r="H156">
        <v>137728.73000000001</v>
      </c>
      <c r="I156">
        <v>2016</v>
      </c>
      <c r="K156" t="s">
        <v>14</v>
      </c>
    </row>
    <row r="157" spans="1:11" x14ac:dyDescent="0.2">
      <c r="A157" t="s">
        <v>207</v>
      </c>
      <c r="B157" t="s">
        <v>30</v>
      </c>
      <c r="C157">
        <v>74244</v>
      </c>
      <c r="D157">
        <v>0</v>
      </c>
      <c r="E157">
        <v>3491.4</v>
      </c>
      <c r="F157">
        <v>44124.59</v>
      </c>
      <c r="G157">
        <v>77735.399999999994</v>
      </c>
      <c r="H157">
        <v>121859.99</v>
      </c>
      <c r="I157">
        <v>2016</v>
      </c>
      <c r="K157" t="s">
        <v>14</v>
      </c>
    </row>
    <row r="158" spans="1:11" x14ac:dyDescent="0.2">
      <c r="A158" t="s">
        <v>330</v>
      </c>
      <c r="B158" t="s">
        <v>30</v>
      </c>
      <c r="C158">
        <v>69789.36</v>
      </c>
      <c r="D158">
        <v>0</v>
      </c>
      <c r="E158">
        <v>3489.51</v>
      </c>
      <c r="F158">
        <v>21377.75</v>
      </c>
      <c r="G158">
        <v>73278.87</v>
      </c>
      <c r="H158">
        <v>94656.62</v>
      </c>
      <c r="I158">
        <v>2016</v>
      </c>
      <c r="K158" t="s">
        <v>14</v>
      </c>
    </row>
    <row r="159" spans="1:11" x14ac:dyDescent="0.2">
      <c r="A159" t="s">
        <v>365</v>
      </c>
      <c r="B159" t="s">
        <v>30</v>
      </c>
      <c r="C159">
        <v>50879.51</v>
      </c>
      <c r="D159">
        <v>0</v>
      </c>
      <c r="E159">
        <v>3321.02</v>
      </c>
      <c r="F159">
        <v>35047.800000000003</v>
      </c>
      <c r="G159">
        <v>54200.53</v>
      </c>
      <c r="H159">
        <v>89248.33</v>
      </c>
      <c r="I159">
        <v>2016</v>
      </c>
      <c r="K159" t="s">
        <v>14</v>
      </c>
    </row>
    <row r="160" spans="1:11" x14ac:dyDescent="0.2">
      <c r="A160" t="s">
        <v>177</v>
      </c>
      <c r="B160" t="s">
        <v>30</v>
      </c>
      <c r="C160">
        <v>101580</v>
      </c>
      <c r="D160">
        <v>0</v>
      </c>
      <c r="E160">
        <v>3243.03</v>
      </c>
      <c r="F160">
        <v>24517.919999999998</v>
      </c>
      <c r="G160">
        <v>104823.03</v>
      </c>
      <c r="H160">
        <v>129340.95</v>
      </c>
      <c r="I160">
        <v>2016</v>
      </c>
      <c r="K160" t="s">
        <v>14</v>
      </c>
    </row>
    <row r="161" spans="1:12" x14ac:dyDescent="0.2">
      <c r="A161" t="s">
        <v>305</v>
      </c>
      <c r="B161" t="s">
        <v>30</v>
      </c>
      <c r="C161">
        <v>84664.8</v>
      </c>
      <c r="D161">
        <v>0</v>
      </c>
      <c r="E161">
        <v>2997.08</v>
      </c>
      <c r="F161">
        <v>12984.95</v>
      </c>
      <c r="G161">
        <v>87661.88</v>
      </c>
      <c r="H161">
        <v>100646.83</v>
      </c>
      <c r="I161">
        <v>2016</v>
      </c>
      <c r="K161" t="s">
        <v>14</v>
      </c>
    </row>
    <row r="162" spans="1:12" x14ac:dyDescent="0.2">
      <c r="A162" t="s">
        <v>131</v>
      </c>
      <c r="B162" t="s">
        <v>30</v>
      </c>
      <c r="C162">
        <v>93058.8</v>
      </c>
      <c r="D162">
        <v>0</v>
      </c>
      <c r="E162">
        <v>2990.37</v>
      </c>
      <c r="F162">
        <v>42603.18</v>
      </c>
      <c r="G162">
        <v>96049.17</v>
      </c>
      <c r="H162">
        <v>138652.35</v>
      </c>
      <c r="I162">
        <v>2016</v>
      </c>
      <c r="K162" t="s">
        <v>14</v>
      </c>
    </row>
    <row r="163" spans="1:12" x14ac:dyDescent="0.2">
      <c r="A163" t="s">
        <v>336</v>
      </c>
      <c r="B163" t="s">
        <v>30</v>
      </c>
      <c r="C163">
        <v>61072.56</v>
      </c>
      <c r="D163">
        <v>0</v>
      </c>
      <c r="E163">
        <v>2985.4</v>
      </c>
      <c r="F163">
        <v>29476.240000000002</v>
      </c>
      <c r="G163">
        <v>64057.96</v>
      </c>
      <c r="H163">
        <v>93534.2</v>
      </c>
      <c r="I163">
        <v>2016</v>
      </c>
      <c r="K163" t="s">
        <v>14</v>
      </c>
    </row>
    <row r="164" spans="1:12" x14ac:dyDescent="0.2">
      <c r="A164" t="s">
        <v>211</v>
      </c>
      <c r="B164" t="s">
        <v>30</v>
      </c>
      <c r="C164">
        <v>93453.6</v>
      </c>
      <c r="D164">
        <v>0</v>
      </c>
      <c r="E164">
        <v>2985.4</v>
      </c>
      <c r="F164">
        <v>24654.45</v>
      </c>
      <c r="G164">
        <v>96439</v>
      </c>
      <c r="H164">
        <v>121093.45</v>
      </c>
      <c r="I164">
        <v>2016</v>
      </c>
      <c r="K164" t="s">
        <v>14</v>
      </c>
    </row>
    <row r="165" spans="1:12" x14ac:dyDescent="0.2">
      <c r="A165" t="s">
        <v>728</v>
      </c>
      <c r="B165" t="s">
        <v>30</v>
      </c>
      <c r="C165">
        <v>19689.759999999998</v>
      </c>
      <c r="D165">
        <v>0</v>
      </c>
      <c r="E165">
        <v>2969.79</v>
      </c>
      <c r="F165">
        <v>7116.12</v>
      </c>
      <c r="G165">
        <v>22659.55</v>
      </c>
      <c r="H165">
        <v>29775.67</v>
      </c>
      <c r="I165">
        <v>2016</v>
      </c>
      <c r="K165" t="s">
        <v>14</v>
      </c>
    </row>
    <row r="166" spans="1:12" x14ac:dyDescent="0.2">
      <c r="A166" t="s">
        <v>376</v>
      </c>
      <c r="B166" t="s">
        <v>30</v>
      </c>
      <c r="C166">
        <v>66050</v>
      </c>
      <c r="D166">
        <v>0</v>
      </c>
      <c r="E166">
        <v>2956.89</v>
      </c>
      <c r="F166">
        <v>18307.93</v>
      </c>
      <c r="G166">
        <v>69006.89</v>
      </c>
      <c r="H166">
        <v>87314.82</v>
      </c>
      <c r="I166">
        <v>2016</v>
      </c>
      <c r="K166" t="s">
        <v>14</v>
      </c>
    </row>
    <row r="167" spans="1:12" x14ac:dyDescent="0.2">
      <c r="A167" t="s">
        <v>705</v>
      </c>
      <c r="B167" t="s">
        <v>30</v>
      </c>
      <c r="C167">
        <v>26094</v>
      </c>
      <c r="D167">
        <v>0</v>
      </c>
      <c r="E167">
        <v>2950</v>
      </c>
      <c r="F167">
        <v>3282.64</v>
      </c>
      <c r="G167">
        <v>29044</v>
      </c>
      <c r="H167">
        <v>32326.639999999999</v>
      </c>
      <c r="I167">
        <v>2016</v>
      </c>
      <c r="K167" t="s">
        <v>14</v>
      </c>
    </row>
    <row r="168" spans="1:12" x14ac:dyDescent="0.2">
      <c r="A168" t="s">
        <v>442</v>
      </c>
      <c r="B168" t="s">
        <v>30</v>
      </c>
      <c r="C168">
        <v>38815.94</v>
      </c>
      <c r="D168">
        <v>0</v>
      </c>
      <c r="E168">
        <v>2950</v>
      </c>
      <c r="F168">
        <v>33821.300000000003</v>
      </c>
      <c r="G168">
        <v>41765.94</v>
      </c>
      <c r="H168">
        <v>75587.240000000005</v>
      </c>
      <c r="I168">
        <v>2016</v>
      </c>
      <c r="K168" t="s">
        <v>14</v>
      </c>
    </row>
    <row r="169" spans="1:12" x14ac:dyDescent="0.2">
      <c r="A169" t="s">
        <v>724</v>
      </c>
      <c r="B169" t="s">
        <v>30</v>
      </c>
      <c r="C169">
        <v>24328.799999999999</v>
      </c>
      <c r="D169">
        <v>0</v>
      </c>
      <c r="E169">
        <v>2950</v>
      </c>
      <c r="F169">
        <v>3060.56</v>
      </c>
      <c r="G169">
        <v>27278.799999999999</v>
      </c>
      <c r="H169">
        <v>30339.360000000001</v>
      </c>
      <c r="I169">
        <v>2016</v>
      </c>
      <c r="K169" t="s">
        <v>14</v>
      </c>
    </row>
    <row r="170" spans="1:12" x14ac:dyDescent="0.2">
      <c r="A170" t="s">
        <v>677</v>
      </c>
      <c r="B170" t="s">
        <v>30</v>
      </c>
      <c r="C170">
        <v>28023.200000000001</v>
      </c>
      <c r="D170">
        <v>0</v>
      </c>
      <c r="E170">
        <v>2950</v>
      </c>
      <c r="F170">
        <v>3896.43</v>
      </c>
      <c r="G170">
        <v>30973.200000000001</v>
      </c>
      <c r="H170">
        <v>34869.629999999997</v>
      </c>
      <c r="I170">
        <v>2016</v>
      </c>
      <c r="K170" t="s">
        <v>14</v>
      </c>
    </row>
    <row r="171" spans="1:12" x14ac:dyDescent="0.2">
      <c r="A171" t="s">
        <v>702</v>
      </c>
      <c r="B171" t="s">
        <v>30</v>
      </c>
      <c r="C171">
        <v>26356.400000000001</v>
      </c>
      <c r="D171">
        <v>0</v>
      </c>
      <c r="E171">
        <v>2950</v>
      </c>
      <c r="F171">
        <v>3315.64</v>
      </c>
      <c r="G171">
        <v>29306.400000000001</v>
      </c>
      <c r="H171">
        <v>32622.04</v>
      </c>
      <c r="I171">
        <v>2016</v>
      </c>
      <c r="K171" t="s">
        <v>14</v>
      </c>
    </row>
    <row r="172" spans="1:12" x14ac:dyDescent="0.2">
      <c r="A172" t="s">
        <v>387</v>
      </c>
      <c r="B172" t="s">
        <v>30</v>
      </c>
      <c r="C172">
        <v>64106.3</v>
      </c>
      <c r="D172">
        <v>0</v>
      </c>
      <c r="E172">
        <v>2950</v>
      </c>
      <c r="F172">
        <v>18446.169999999998</v>
      </c>
      <c r="G172">
        <v>67056.3</v>
      </c>
      <c r="H172">
        <v>85502.47</v>
      </c>
      <c r="I172">
        <v>2016</v>
      </c>
      <c r="K172" t="s">
        <v>14</v>
      </c>
    </row>
    <row r="173" spans="1:12" x14ac:dyDescent="0.2">
      <c r="A173" t="s">
        <v>635</v>
      </c>
      <c r="B173" t="s">
        <v>30</v>
      </c>
      <c r="C173">
        <v>33865.199999999997</v>
      </c>
      <c r="D173">
        <v>0</v>
      </c>
      <c r="E173">
        <v>2950</v>
      </c>
      <c r="F173">
        <v>4631.3500000000004</v>
      </c>
      <c r="G173">
        <v>36815.199999999997</v>
      </c>
      <c r="H173">
        <v>41446.550000000003</v>
      </c>
      <c r="I173">
        <v>2016</v>
      </c>
      <c r="K173" t="s">
        <v>14</v>
      </c>
    </row>
    <row r="174" spans="1:12" x14ac:dyDescent="0.2">
      <c r="A174" t="s">
        <v>715</v>
      </c>
      <c r="B174" t="s">
        <v>30</v>
      </c>
      <c r="C174">
        <v>10158</v>
      </c>
      <c r="D174">
        <v>0</v>
      </c>
      <c r="E174">
        <v>2361.6</v>
      </c>
      <c r="F174">
        <v>18878.150000000001</v>
      </c>
      <c r="G174">
        <v>12519.6</v>
      </c>
      <c r="H174">
        <v>31397.75</v>
      </c>
      <c r="I174">
        <v>2016</v>
      </c>
      <c r="K174" t="s">
        <v>14</v>
      </c>
    </row>
    <row r="175" spans="1:12" x14ac:dyDescent="0.2">
      <c r="A175" t="s">
        <v>458</v>
      </c>
      <c r="B175" t="s">
        <v>30</v>
      </c>
      <c r="C175">
        <v>45549.599999999999</v>
      </c>
      <c r="D175">
        <v>0</v>
      </c>
      <c r="E175">
        <v>36.36</v>
      </c>
      <c r="F175">
        <v>26270.959999999999</v>
      </c>
      <c r="G175">
        <v>45585.96</v>
      </c>
      <c r="H175">
        <v>71856.92</v>
      </c>
      <c r="I175">
        <v>2016</v>
      </c>
      <c r="K175" t="s">
        <v>14</v>
      </c>
    </row>
    <row r="176" spans="1:12" x14ac:dyDescent="0.2">
      <c r="A176" t="s">
        <v>597</v>
      </c>
      <c r="B176" t="s">
        <v>30</v>
      </c>
      <c r="C176">
        <v>46520.58</v>
      </c>
      <c r="D176">
        <v>0</v>
      </c>
      <c r="E176">
        <v>0</v>
      </c>
      <c r="F176">
        <v>0</v>
      </c>
      <c r="G176">
        <v>46520.58</v>
      </c>
      <c r="H176">
        <v>46520.58</v>
      </c>
      <c r="I176">
        <v>2016</v>
      </c>
      <c r="K176" t="s">
        <v>14</v>
      </c>
      <c r="L176" t="s">
        <v>1888</v>
      </c>
    </row>
    <row r="177" spans="1:12" x14ac:dyDescent="0.2">
      <c r="A177" t="s">
        <v>741</v>
      </c>
      <c r="B177" t="s">
        <v>30</v>
      </c>
      <c r="C177">
        <v>28838.05</v>
      </c>
      <c r="D177">
        <v>0</v>
      </c>
      <c r="E177">
        <v>0</v>
      </c>
      <c r="F177">
        <v>0</v>
      </c>
      <c r="G177">
        <v>28838.05</v>
      </c>
      <c r="H177">
        <v>28838.05</v>
      </c>
      <c r="I177">
        <v>2016</v>
      </c>
      <c r="K177" t="s">
        <v>14</v>
      </c>
      <c r="L177" t="s">
        <v>1888</v>
      </c>
    </row>
    <row r="178" spans="1:12" x14ac:dyDescent="0.2">
      <c r="A178" t="s">
        <v>662</v>
      </c>
      <c r="B178" t="s">
        <v>30</v>
      </c>
      <c r="C178">
        <v>33090.86</v>
      </c>
      <c r="D178">
        <v>0</v>
      </c>
      <c r="E178">
        <v>0</v>
      </c>
      <c r="F178">
        <v>3926.62</v>
      </c>
      <c r="G178">
        <v>33090.86</v>
      </c>
      <c r="H178">
        <v>37017.480000000003</v>
      </c>
      <c r="I178">
        <v>2016</v>
      </c>
      <c r="K178" t="s">
        <v>14</v>
      </c>
      <c r="L178" t="s">
        <v>1888</v>
      </c>
    </row>
    <row r="179" spans="1:12" x14ac:dyDescent="0.2">
      <c r="A179" t="s">
        <v>808</v>
      </c>
      <c r="B179" t="s">
        <v>30</v>
      </c>
      <c r="C179">
        <v>10158</v>
      </c>
      <c r="D179">
        <v>0</v>
      </c>
      <c r="E179">
        <v>0</v>
      </c>
      <c r="F179">
        <v>12981.95</v>
      </c>
      <c r="G179">
        <v>10158</v>
      </c>
      <c r="H179">
        <v>23139.95</v>
      </c>
      <c r="I179">
        <v>2016</v>
      </c>
      <c r="K179" t="s">
        <v>14</v>
      </c>
    </row>
  </sheetData>
  <sortState ref="A2:L179">
    <sortCondition descending="1" ref="E2:E17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7"/>
  <sheetViews>
    <sheetView workbookViewId="0">
      <selection activeCell="A4" sqref="A4"/>
    </sheetView>
  </sheetViews>
  <sheetFormatPr baseColWidth="10" defaultRowHeight="16" x14ac:dyDescent="0.2"/>
  <cols>
    <col min="1" max="1" width="24.1640625" bestFit="1" customWidth="1"/>
    <col min="2" max="2" width="15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618</v>
      </c>
      <c r="B2" t="s">
        <v>273</v>
      </c>
      <c r="C2">
        <v>0</v>
      </c>
      <c r="D2">
        <v>0</v>
      </c>
      <c r="E2">
        <v>43456</v>
      </c>
      <c r="F2">
        <v>0</v>
      </c>
      <c r="G2">
        <v>43456</v>
      </c>
      <c r="H2">
        <v>43456</v>
      </c>
      <c r="I2">
        <v>2016</v>
      </c>
      <c r="K2" t="s">
        <v>14</v>
      </c>
    </row>
    <row r="3" spans="1:12" x14ac:dyDescent="0.2">
      <c r="A3" t="s">
        <v>1754</v>
      </c>
      <c r="B3" t="s">
        <v>273</v>
      </c>
      <c r="C3">
        <v>0</v>
      </c>
      <c r="D3">
        <v>0</v>
      </c>
      <c r="E3">
        <v>349.2</v>
      </c>
      <c r="F3">
        <v>0</v>
      </c>
      <c r="G3">
        <v>349.2</v>
      </c>
      <c r="H3">
        <v>349.2</v>
      </c>
      <c r="I3">
        <v>2016</v>
      </c>
      <c r="K3" t="s">
        <v>14</v>
      </c>
    </row>
    <row r="4" spans="1:12" x14ac:dyDescent="0.2">
      <c r="A4" t="s">
        <v>1094</v>
      </c>
      <c r="B4" t="s">
        <v>273</v>
      </c>
      <c r="C4">
        <v>0</v>
      </c>
      <c r="D4">
        <v>0</v>
      </c>
      <c r="E4">
        <v>7455</v>
      </c>
      <c r="F4">
        <v>0</v>
      </c>
      <c r="G4">
        <v>7455</v>
      </c>
      <c r="H4">
        <v>7455</v>
      </c>
      <c r="I4">
        <v>2016</v>
      </c>
      <c r="K4" t="s">
        <v>14</v>
      </c>
    </row>
    <row r="5" spans="1:12" x14ac:dyDescent="0.2">
      <c r="A5" t="s">
        <v>645</v>
      </c>
      <c r="B5" t="s">
        <v>273</v>
      </c>
      <c r="C5">
        <v>0</v>
      </c>
      <c r="D5">
        <v>0</v>
      </c>
      <c r="E5">
        <v>35847.83</v>
      </c>
      <c r="F5">
        <v>4130.75</v>
      </c>
      <c r="G5">
        <v>35847.83</v>
      </c>
      <c r="H5">
        <v>39978.58</v>
      </c>
      <c r="I5">
        <v>2016</v>
      </c>
      <c r="K5" t="s">
        <v>14</v>
      </c>
    </row>
    <row r="6" spans="1:12" x14ac:dyDescent="0.2">
      <c r="A6" t="s">
        <v>1604</v>
      </c>
      <c r="B6" t="s">
        <v>273</v>
      </c>
      <c r="C6">
        <v>0</v>
      </c>
      <c r="D6">
        <v>0</v>
      </c>
      <c r="E6">
        <v>1094.1500000000001</v>
      </c>
      <c r="F6">
        <v>0</v>
      </c>
      <c r="G6">
        <v>1094.1500000000001</v>
      </c>
      <c r="H6">
        <v>1094.1500000000001</v>
      </c>
      <c r="I6">
        <v>2016</v>
      </c>
      <c r="K6" t="s">
        <v>14</v>
      </c>
    </row>
    <row r="7" spans="1:12" x14ac:dyDescent="0.2">
      <c r="A7" t="s">
        <v>1286</v>
      </c>
      <c r="B7" t="s">
        <v>273</v>
      </c>
      <c r="C7">
        <v>0</v>
      </c>
      <c r="D7">
        <v>0</v>
      </c>
      <c r="E7">
        <v>3513</v>
      </c>
      <c r="F7">
        <v>0</v>
      </c>
      <c r="G7">
        <v>3513</v>
      </c>
      <c r="H7">
        <v>3513</v>
      </c>
      <c r="I7">
        <v>2016</v>
      </c>
      <c r="K7" t="s">
        <v>14</v>
      </c>
    </row>
    <row r="8" spans="1:12" x14ac:dyDescent="0.2">
      <c r="A8" t="s">
        <v>1192</v>
      </c>
      <c r="B8" t="s">
        <v>273</v>
      </c>
      <c r="C8">
        <v>0</v>
      </c>
      <c r="D8">
        <v>0</v>
      </c>
      <c r="E8">
        <v>4974</v>
      </c>
      <c r="F8">
        <v>0</v>
      </c>
      <c r="G8">
        <v>4974</v>
      </c>
      <c r="H8">
        <v>4974</v>
      </c>
      <c r="I8">
        <v>2016</v>
      </c>
      <c r="K8" t="s">
        <v>14</v>
      </c>
    </row>
    <row r="9" spans="1:12" x14ac:dyDescent="0.2">
      <c r="A9" t="s">
        <v>756</v>
      </c>
      <c r="B9" t="s">
        <v>273</v>
      </c>
      <c r="C9">
        <v>0</v>
      </c>
      <c r="D9">
        <v>0</v>
      </c>
      <c r="E9">
        <v>27161.24</v>
      </c>
      <c r="F9">
        <v>0</v>
      </c>
      <c r="G9">
        <v>27161.24</v>
      </c>
      <c r="H9">
        <v>27161.24</v>
      </c>
      <c r="I9">
        <v>2016</v>
      </c>
      <c r="K9" t="s">
        <v>14</v>
      </c>
    </row>
    <row r="10" spans="1:12" x14ac:dyDescent="0.2">
      <c r="A10" t="s">
        <v>478</v>
      </c>
      <c r="B10" t="s">
        <v>273</v>
      </c>
      <c r="C10">
        <v>0</v>
      </c>
      <c r="D10">
        <v>0</v>
      </c>
      <c r="E10">
        <v>54322.07</v>
      </c>
      <c r="F10">
        <v>15659.84</v>
      </c>
      <c r="G10">
        <v>54322.07</v>
      </c>
      <c r="H10">
        <v>69981.91</v>
      </c>
      <c r="I10">
        <v>2016</v>
      </c>
      <c r="K10" t="s">
        <v>14</v>
      </c>
    </row>
    <row r="11" spans="1:12" x14ac:dyDescent="0.2">
      <c r="A11" t="s">
        <v>681</v>
      </c>
      <c r="B11" t="s">
        <v>273</v>
      </c>
      <c r="C11">
        <v>0</v>
      </c>
      <c r="D11">
        <v>0</v>
      </c>
      <c r="E11">
        <v>33680</v>
      </c>
      <c r="F11">
        <v>807.5</v>
      </c>
      <c r="G11">
        <v>33680</v>
      </c>
      <c r="H11">
        <v>34487.5</v>
      </c>
      <c r="I11">
        <v>2016</v>
      </c>
      <c r="K11" t="s">
        <v>14</v>
      </c>
    </row>
    <row r="12" spans="1:12" x14ac:dyDescent="0.2">
      <c r="A12" t="s">
        <v>578</v>
      </c>
      <c r="B12" t="s">
        <v>273</v>
      </c>
      <c r="C12">
        <v>0</v>
      </c>
      <c r="D12">
        <v>0</v>
      </c>
      <c r="E12">
        <v>42722.13</v>
      </c>
      <c r="F12">
        <v>8315.4599999999991</v>
      </c>
      <c r="G12">
        <v>42722.13</v>
      </c>
      <c r="H12">
        <v>51037.59</v>
      </c>
      <c r="I12">
        <v>2016</v>
      </c>
      <c r="K12" t="s">
        <v>14</v>
      </c>
    </row>
    <row r="13" spans="1:12" x14ac:dyDescent="0.2">
      <c r="A13" t="s">
        <v>855</v>
      </c>
      <c r="B13" t="s">
        <v>273</v>
      </c>
      <c r="C13">
        <v>0</v>
      </c>
      <c r="D13">
        <v>0</v>
      </c>
      <c r="E13">
        <v>17046.59</v>
      </c>
      <c r="F13">
        <v>1969.51</v>
      </c>
      <c r="G13">
        <v>17046.59</v>
      </c>
      <c r="H13">
        <v>19016.099999999999</v>
      </c>
      <c r="I13">
        <v>2016</v>
      </c>
      <c r="K13" t="s">
        <v>14</v>
      </c>
    </row>
    <row r="14" spans="1:12" x14ac:dyDescent="0.2">
      <c r="A14" t="s">
        <v>1488</v>
      </c>
      <c r="B14" t="s">
        <v>273</v>
      </c>
      <c r="C14">
        <v>0</v>
      </c>
      <c r="D14">
        <v>0</v>
      </c>
      <c r="E14">
        <v>1534.8</v>
      </c>
      <c r="F14">
        <v>193.08</v>
      </c>
      <c r="G14">
        <v>1534.8</v>
      </c>
      <c r="H14">
        <v>1727.88</v>
      </c>
      <c r="I14">
        <v>2016</v>
      </c>
      <c r="K14" t="s">
        <v>14</v>
      </c>
    </row>
    <row r="15" spans="1:12" x14ac:dyDescent="0.2">
      <c r="A15" t="s">
        <v>841</v>
      </c>
      <c r="B15" t="s">
        <v>273</v>
      </c>
      <c r="C15">
        <v>0</v>
      </c>
      <c r="D15">
        <v>0</v>
      </c>
      <c r="E15">
        <v>20315.8</v>
      </c>
      <c r="F15">
        <v>0</v>
      </c>
      <c r="G15">
        <v>20315.8</v>
      </c>
      <c r="H15">
        <v>20315.8</v>
      </c>
      <c r="I15">
        <v>2016</v>
      </c>
      <c r="K15" t="s">
        <v>14</v>
      </c>
    </row>
    <row r="16" spans="1:12" x14ac:dyDescent="0.2">
      <c r="A16" t="s">
        <v>956</v>
      </c>
      <c r="B16" t="s">
        <v>273</v>
      </c>
      <c r="C16">
        <v>0</v>
      </c>
      <c r="D16">
        <v>0</v>
      </c>
      <c r="E16">
        <v>11444.59</v>
      </c>
      <c r="F16">
        <v>1320.14</v>
      </c>
      <c r="G16">
        <v>11444.59</v>
      </c>
      <c r="H16">
        <v>12764.73</v>
      </c>
      <c r="I16">
        <v>2016</v>
      </c>
      <c r="K16" t="s">
        <v>14</v>
      </c>
    </row>
    <row r="17" spans="1:11" x14ac:dyDescent="0.2">
      <c r="A17" t="s">
        <v>685</v>
      </c>
      <c r="B17" t="s">
        <v>273</v>
      </c>
      <c r="C17">
        <v>0</v>
      </c>
      <c r="D17">
        <v>0</v>
      </c>
      <c r="E17">
        <v>30530</v>
      </c>
      <c r="F17">
        <v>3499.66</v>
      </c>
      <c r="G17">
        <v>30530</v>
      </c>
      <c r="H17">
        <v>34029.660000000003</v>
      </c>
      <c r="I17">
        <v>2016</v>
      </c>
      <c r="K17" t="s">
        <v>14</v>
      </c>
    </row>
    <row r="18" spans="1:11" x14ac:dyDescent="0.2">
      <c r="A18" t="s">
        <v>1038</v>
      </c>
      <c r="B18" t="s">
        <v>273</v>
      </c>
      <c r="C18">
        <v>0</v>
      </c>
      <c r="D18">
        <v>0</v>
      </c>
      <c r="E18">
        <v>8316.66</v>
      </c>
      <c r="F18">
        <v>1006.36</v>
      </c>
      <c r="G18">
        <v>8316.66</v>
      </c>
      <c r="H18">
        <v>9323.02</v>
      </c>
      <c r="I18">
        <v>2016</v>
      </c>
      <c r="K18" t="s">
        <v>14</v>
      </c>
    </row>
    <row r="19" spans="1:11" x14ac:dyDescent="0.2">
      <c r="A19" t="s">
        <v>1023</v>
      </c>
      <c r="B19" t="s">
        <v>273</v>
      </c>
      <c r="C19">
        <v>0</v>
      </c>
      <c r="D19">
        <v>0</v>
      </c>
      <c r="E19">
        <v>9825.6</v>
      </c>
      <c r="F19">
        <v>0</v>
      </c>
      <c r="G19">
        <v>9825.6</v>
      </c>
      <c r="H19">
        <v>9825.6</v>
      </c>
      <c r="I19">
        <v>2016</v>
      </c>
      <c r="K19" t="s">
        <v>14</v>
      </c>
    </row>
    <row r="20" spans="1:11" x14ac:dyDescent="0.2">
      <c r="A20" t="s">
        <v>822</v>
      </c>
      <c r="B20" t="s">
        <v>273</v>
      </c>
      <c r="C20">
        <v>0</v>
      </c>
      <c r="D20">
        <v>0</v>
      </c>
      <c r="E20">
        <v>18842.5</v>
      </c>
      <c r="F20">
        <v>2978.35</v>
      </c>
      <c r="G20">
        <v>18842.5</v>
      </c>
      <c r="H20">
        <v>21820.85</v>
      </c>
      <c r="I20">
        <v>2016</v>
      </c>
      <c r="K20" t="s">
        <v>14</v>
      </c>
    </row>
    <row r="21" spans="1:11" x14ac:dyDescent="0.2">
      <c r="A21" t="s">
        <v>945</v>
      </c>
      <c r="B21" t="s">
        <v>273</v>
      </c>
      <c r="C21">
        <v>0</v>
      </c>
      <c r="D21">
        <v>0</v>
      </c>
      <c r="E21">
        <v>11935.5</v>
      </c>
      <c r="F21">
        <v>1369.52</v>
      </c>
      <c r="G21">
        <v>11935.5</v>
      </c>
      <c r="H21">
        <v>13305.02</v>
      </c>
      <c r="I21">
        <v>2016</v>
      </c>
      <c r="K21" t="s">
        <v>14</v>
      </c>
    </row>
    <row r="22" spans="1:11" x14ac:dyDescent="0.2">
      <c r="A22" t="s">
        <v>933</v>
      </c>
      <c r="B22" t="s">
        <v>273</v>
      </c>
      <c r="C22">
        <v>0</v>
      </c>
      <c r="D22">
        <v>0</v>
      </c>
      <c r="E22">
        <v>14084.5</v>
      </c>
      <c r="F22">
        <v>0</v>
      </c>
      <c r="G22">
        <v>14084.5</v>
      </c>
      <c r="H22">
        <v>14084.5</v>
      </c>
      <c r="I22">
        <v>2016</v>
      </c>
      <c r="K22" t="s">
        <v>14</v>
      </c>
    </row>
    <row r="23" spans="1:11" x14ac:dyDescent="0.2">
      <c r="A23" t="s">
        <v>592</v>
      </c>
      <c r="B23" t="s">
        <v>273</v>
      </c>
      <c r="C23">
        <v>0</v>
      </c>
      <c r="D23">
        <v>0</v>
      </c>
      <c r="E23">
        <v>43187.5</v>
      </c>
      <c r="F23">
        <v>4934.0600000000004</v>
      </c>
      <c r="G23">
        <v>43187.5</v>
      </c>
      <c r="H23">
        <v>48121.56</v>
      </c>
      <c r="I23">
        <v>2016</v>
      </c>
      <c r="K23" t="s">
        <v>14</v>
      </c>
    </row>
    <row r="24" spans="1:11" x14ac:dyDescent="0.2">
      <c r="A24" t="s">
        <v>936</v>
      </c>
      <c r="B24" t="s">
        <v>273</v>
      </c>
      <c r="C24">
        <v>0</v>
      </c>
      <c r="D24">
        <v>0</v>
      </c>
      <c r="E24">
        <v>12747.18</v>
      </c>
      <c r="F24">
        <v>989.8</v>
      </c>
      <c r="G24">
        <v>12747.18</v>
      </c>
      <c r="H24">
        <v>13736.98</v>
      </c>
      <c r="I24">
        <v>2016</v>
      </c>
      <c r="K24" t="s">
        <v>14</v>
      </c>
    </row>
    <row r="25" spans="1:11" x14ac:dyDescent="0.2">
      <c r="A25" t="s">
        <v>714</v>
      </c>
      <c r="B25" t="s">
        <v>273</v>
      </c>
      <c r="C25">
        <v>0</v>
      </c>
      <c r="D25">
        <v>0</v>
      </c>
      <c r="E25">
        <v>31498.799999999999</v>
      </c>
      <c r="F25">
        <v>0</v>
      </c>
      <c r="G25">
        <v>31498.799999999999</v>
      </c>
      <c r="H25">
        <v>31498.799999999999</v>
      </c>
      <c r="I25">
        <v>2016</v>
      </c>
      <c r="K25" t="s">
        <v>14</v>
      </c>
    </row>
    <row r="26" spans="1:11" x14ac:dyDescent="0.2">
      <c r="A26" t="s">
        <v>992</v>
      </c>
      <c r="B26" t="s">
        <v>273</v>
      </c>
      <c r="C26">
        <v>0</v>
      </c>
      <c r="D26">
        <v>0</v>
      </c>
      <c r="E26">
        <v>11016</v>
      </c>
      <c r="F26">
        <v>0</v>
      </c>
      <c r="G26">
        <v>11016</v>
      </c>
      <c r="H26">
        <v>11016</v>
      </c>
      <c r="I26">
        <v>2016</v>
      </c>
      <c r="K26" t="s">
        <v>14</v>
      </c>
    </row>
    <row r="27" spans="1:11" x14ac:dyDescent="0.2">
      <c r="A27" t="s">
        <v>596</v>
      </c>
      <c r="B27" t="s">
        <v>273</v>
      </c>
      <c r="C27">
        <v>0</v>
      </c>
      <c r="D27">
        <v>0</v>
      </c>
      <c r="E27">
        <v>44066.48</v>
      </c>
      <c r="F27">
        <v>3408.37</v>
      </c>
      <c r="G27">
        <v>44066.48</v>
      </c>
      <c r="H27">
        <v>47474.85</v>
      </c>
      <c r="I27">
        <v>2016</v>
      </c>
      <c r="K27" t="s">
        <v>14</v>
      </c>
    </row>
    <row r="28" spans="1:11" x14ac:dyDescent="0.2">
      <c r="A28" t="s">
        <v>1144</v>
      </c>
      <c r="B28" t="s">
        <v>273</v>
      </c>
      <c r="C28">
        <v>0</v>
      </c>
      <c r="D28">
        <v>0</v>
      </c>
      <c r="E28">
        <v>5252.3</v>
      </c>
      <c r="F28">
        <v>556.9</v>
      </c>
      <c r="G28">
        <v>5252.3</v>
      </c>
      <c r="H28">
        <v>5809.2</v>
      </c>
      <c r="I28">
        <v>2016</v>
      </c>
      <c r="K28" t="s">
        <v>14</v>
      </c>
    </row>
    <row r="29" spans="1:11" x14ac:dyDescent="0.2">
      <c r="A29" t="s">
        <v>1729</v>
      </c>
      <c r="B29" t="s">
        <v>273</v>
      </c>
      <c r="C29">
        <v>0</v>
      </c>
      <c r="D29">
        <v>0</v>
      </c>
      <c r="E29">
        <v>429.39</v>
      </c>
      <c r="F29">
        <v>0</v>
      </c>
      <c r="G29">
        <v>429.39</v>
      </c>
      <c r="H29">
        <v>429.39</v>
      </c>
      <c r="I29">
        <v>2016</v>
      </c>
      <c r="K29" t="s">
        <v>14</v>
      </c>
    </row>
    <row r="30" spans="1:11" x14ac:dyDescent="0.2">
      <c r="A30" t="s">
        <v>773</v>
      </c>
      <c r="B30" t="s">
        <v>273</v>
      </c>
      <c r="C30">
        <v>0</v>
      </c>
      <c r="D30">
        <v>0</v>
      </c>
      <c r="E30">
        <v>23472.28</v>
      </c>
      <c r="F30">
        <v>2652.26</v>
      </c>
      <c r="G30">
        <v>23472.28</v>
      </c>
      <c r="H30">
        <v>26124.54</v>
      </c>
      <c r="I30">
        <v>2016</v>
      </c>
      <c r="K30" t="s">
        <v>14</v>
      </c>
    </row>
    <row r="31" spans="1:11" x14ac:dyDescent="0.2">
      <c r="A31" t="s">
        <v>1047</v>
      </c>
      <c r="B31" t="s">
        <v>273</v>
      </c>
      <c r="C31">
        <v>0</v>
      </c>
      <c r="D31">
        <v>0</v>
      </c>
      <c r="E31">
        <v>8083.78</v>
      </c>
      <c r="F31">
        <v>933.63</v>
      </c>
      <c r="G31">
        <v>8083.78</v>
      </c>
      <c r="H31">
        <v>9017.41</v>
      </c>
      <c r="I31">
        <v>2016</v>
      </c>
      <c r="K31" t="s">
        <v>14</v>
      </c>
    </row>
    <row r="32" spans="1:11" x14ac:dyDescent="0.2">
      <c r="A32" t="s">
        <v>1403</v>
      </c>
      <c r="B32" t="s">
        <v>273</v>
      </c>
      <c r="C32">
        <v>0</v>
      </c>
      <c r="D32">
        <v>0</v>
      </c>
      <c r="E32">
        <v>2097.35</v>
      </c>
      <c r="F32">
        <v>222.4</v>
      </c>
      <c r="G32">
        <v>2097.35</v>
      </c>
      <c r="H32">
        <v>2319.75</v>
      </c>
      <c r="I32">
        <v>2016</v>
      </c>
      <c r="K32" t="s">
        <v>14</v>
      </c>
    </row>
    <row r="33" spans="1:11" x14ac:dyDescent="0.2">
      <c r="A33" t="s">
        <v>590</v>
      </c>
      <c r="B33" t="s">
        <v>273</v>
      </c>
      <c r="C33">
        <v>0</v>
      </c>
      <c r="D33">
        <v>0</v>
      </c>
      <c r="E33">
        <v>41691</v>
      </c>
      <c r="F33">
        <v>7098.44</v>
      </c>
      <c r="G33">
        <v>41691</v>
      </c>
      <c r="H33">
        <v>48789.440000000002</v>
      </c>
      <c r="I33">
        <v>2016</v>
      </c>
      <c r="K33" t="s">
        <v>14</v>
      </c>
    </row>
    <row r="34" spans="1:11" x14ac:dyDescent="0.2">
      <c r="A34" t="s">
        <v>716</v>
      </c>
      <c r="B34" t="s">
        <v>273</v>
      </c>
      <c r="C34">
        <v>0</v>
      </c>
      <c r="D34">
        <v>0</v>
      </c>
      <c r="E34">
        <v>29616</v>
      </c>
      <c r="F34">
        <v>1592.8</v>
      </c>
      <c r="G34">
        <v>29616</v>
      </c>
      <c r="H34">
        <v>31208.799999999999</v>
      </c>
      <c r="I34">
        <v>2016</v>
      </c>
      <c r="K34" t="s">
        <v>14</v>
      </c>
    </row>
    <row r="35" spans="1:11" x14ac:dyDescent="0.2">
      <c r="A35" t="s">
        <v>710</v>
      </c>
      <c r="B35" t="s">
        <v>273</v>
      </c>
      <c r="C35">
        <v>0</v>
      </c>
      <c r="D35">
        <v>0</v>
      </c>
      <c r="E35">
        <v>32036.07</v>
      </c>
      <c r="F35">
        <v>0</v>
      </c>
      <c r="G35">
        <v>32036.07</v>
      </c>
      <c r="H35">
        <v>32036.07</v>
      </c>
      <c r="I35">
        <v>2016</v>
      </c>
      <c r="K35" t="s">
        <v>14</v>
      </c>
    </row>
    <row r="36" spans="1:11" x14ac:dyDescent="0.2">
      <c r="A36" t="s">
        <v>1257</v>
      </c>
      <c r="B36" t="s">
        <v>273</v>
      </c>
      <c r="C36">
        <v>0</v>
      </c>
      <c r="D36">
        <v>0</v>
      </c>
      <c r="E36">
        <v>3992.24</v>
      </c>
      <c r="F36">
        <v>0</v>
      </c>
      <c r="G36">
        <v>3992.24</v>
      </c>
      <c r="H36">
        <v>3992.24</v>
      </c>
      <c r="I36">
        <v>2016</v>
      </c>
      <c r="K36" t="s">
        <v>14</v>
      </c>
    </row>
    <row r="37" spans="1:11" x14ac:dyDescent="0.2">
      <c r="A37" t="s">
        <v>1276</v>
      </c>
      <c r="B37" t="s">
        <v>273</v>
      </c>
      <c r="C37">
        <v>0</v>
      </c>
      <c r="D37">
        <v>0</v>
      </c>
      <c r="E37">
        <v>3675</v>
      </c>
      <c r="F37">
        <v>0</v>
      </c>
      <c r="G37">
        <v>3675</v>
      </c>
      <c r="H37">
        <v>3675</v>
      </c>
      <c r="I37">
        <v>2016</v>
      </c>
      <c r="K37" t="s">
        <v>14</v>
      </c>
    </row>
    <row r="38" spans="1:11" x14ac:dyDescent="0.2">
      <c r="A38" t="s">
        <v>894</v>
      </c>
      <c r="B38" t="s">
        <v>273</v>
      </c>
      <c r="C38">
        <v>0</v>
      </c>
      <c r="D38">
        <v>0</v>
      </c>
      <c r="E38">
        <v>16904.8</v>
      </c>
      <c r="F38">
        <v>0</v>
      </c>
      <c r="G38">
        <v>16904.8</v>
      </c>
      <c r="H38">
        <v>16904.8</v>
      </c>
      <c r="I38">
        <v>2016</v>
      </c>
      <c r="K38" t="s">
        <v>14</v>
      </c>
    </row>
    <row r="39" spans="1:11" x14ac:dyDescent="0.2">
      <c r="A39" t="s">
        <v>744</v>
      </c>
      <c r="B39" t="s">
        <v>273</v>
      </c>
      <c r="C39">
        <v>0</v>
      </c>
      <c r="D39">
        <v>0</v>
      </c>
      <c r="E39">
        <v>28744</v>
      </c>
      <c r="F39">
        <v>0</v>
      </c>
      <c r="G39">
        <v>28744</v>
      </c>
      <c r="H39">
        <v>28744</v>
      </c>
      <c r="I39">
        <v>2016</v>
      </c>
      <c r="K39" t="s">
        <v>14</v>
      </c>
    </row>
    <row r="40" spans="1:11" x14ac:dyDescent="0.2">
      <c r="A40" t="s">
        <v>1145</v>
      </c>
      <c r="B40" t="s">
        <v>273</v>
      </c>
      <c r="C40">
        <v>0</v>
      </c>
      <c r="D40">
        <v>0</v>
      </c>
      <c r="E40">
        <v>5774.4</v>
      </c>
      <c r="F40">
        <v>0</v>
      </c>
      <c r="G40">
        <v>5774.4</v>
      </c>
      <c r="H40">
        <v>5774.4</v>
      </c>
      <c r="I40">
        <v>2016</v>
      </c>
      <c r="K40" t="s">
        <v>14</v>
      </c>
    </row>
    <row r="41" spans="1:11" x14ac:dyDescent="0.2">
      <c r="A41" t="s">
        <v>800</v>
      </c>
      <c r="B41" t="s">
        <v>273</v>
      </c>
      <c r="C41">
        <v>0</v>
      </c>
      <c r="D41">
        <v>0</v>
      </c>
      <c r="E41">
        <v>23588.22</v>
      </c>
      <c r="F41">
        <v>0</v>
      </c>
      <c r="G41">
        <v>23588.22</v>
      </c>
      <c r="H41">
        <v>23588.22</v>
      </c>
      <c r="I41">
        <v>2016</v>
      </c>
      <c r="K41" t="s">
        <v>14</v>
      </c>
    </row>
    <row r="42" spans="1:11" x14ac:dyDescent="0.2">
      <c r="A42" t="s">
        <v>629</v>
      </c>
      <c r="B42" t="s">
        <v>273</v>
      </c>
      <c r="C42">
        <v>0</v>
      </c>
      <c r="D42">
        <v>0</v>
      </c>
      <c r="E42">
        <v>29616</v>
      </c>
      <c r="F42">
        <v>12829.06</v>
      </c>
      <c r="G42">
        <v>29616</v>
      </c>
      <c r="H42">
        <v>42445.06</v>
      </c>
      <c r="I42">
        <v>2016</v>
      </c>
      <c r="K42" t="s">
        <v>14</v>
      </c>
    </row>
    <row r="43" spans="1:11" x14ac:dyDescent="0.2">
      <c r="A43" t="s">
        <v>1309</v>
      </c>
      <c r="B43" t="s">
        <v>273</v>
      </c>
      <c r="C43">
        <v>0</v>
      </c>
      <c r="D43">
        <v>0</v>
      </c>
      <c r="E43">
        <v>2960.15</v>
      </c>
      <c r="F43">
        <v>365.09</v>
      </c>
      <c r="G43">
        <v>2960.15</v>
      </c>
      <c r="H43">
        <v>3325.24</v>
      </c>
      <c r="I43">
        <v>2016</v>
      </c>
      <c r="K43" t="s">
        <v>14</v>
      </c>
    </row>
    <row r="44" spans="1:11" x14ac:dyDescent="0.2">
      <c r="A44" t="s">
        <v>630</v>
      </c>
      <c r="B44" t="s">
        <v>273</v>
      </c>
      <c r="C44">
        <v>0</v>
      </c>
      <c r="D44">
        <v>0</v>
      </c>
      <c r="E44">
        <v>38741.4</v>
      </c>
      <c r="F44">
        <v>3686.7</v>
      </c>
      <c r="G44">
        <v>38741.4</v>
      </c>
      <c r="H44">
        <v>42428.1</v>
      </c>
      <c r="I44">
        <v>2016</v>
      </c>
      <c r="K44" t="s">
        <v>14</v>
      </c>
    </row>
    <row r="45" spans="1:11" x14ac:dyDescent="0.2">
      <c r="A45" t="s">
        <v>866</v>
      </c>
      <c r="B45" t="s">
        <v>273</v>
      </c>
      <c r="C45">
        <v>0</v>
      </c>
      <c r="D45">
        <v>0</v>
      </c>
      <c r="E45">
        <v>16389</v>
      </c>
      <c r="F45">
        <v>1849.56</v>
      </c>
      <c r="G45">
        <v>16389</v>
      </c>
      <c r="H45">
        <v>18238.560000000001</v>
      </c>
      <c r="I45">
        <v>2016</v>
      </c>
      <c r="K45" t="s">
        <v>14</v>
      </c>
    </row>
    <row r="46" spans="1:11" x14ac:dyDescent="0.2">
      <c r="A46" t="s">
        <v>931</v>
      </c>
      <c r="B46" t="s">
        <v>273</v>
      </c>
      <c r="C46">
        <v>0</v>
      </c>
      <c r="D46">
        <v>0</v>
      </c>
      <c r="E46">
        <v>14110</v>
      </c>
      <c r="F46">
        <v>0</v>
      </c>
      <c r="G46">
        <v>14110</v>
      </c>
      <c r="H46">
        <v>14110</v>
      </c>
      <c r="I46">
        <v>2016</v>
      </c>
      <c r="K46" t="s">
        <v>14</v>
      </c>
    </row>
    <row r="47" spans="1:11" x14ac:dyDescent="0.2">
      <c r="A47" t="s">
        <v>627</v>
      </c>
      <c r="B47" t="s">
        <v>273</v>
      </c>
      <c r="C47">
        <v>0</v>
      </c>
      <c r="D47">
        <v>0</v>
      </c>
      <c r="E47">
        <v>28325.4</v>
      </c>
      <c r="F47">
        <v>14383.1</v>
      </c>
      <c r="G47">
        <v>28325.4</v>
      </c>
      <c r="H47">
        <v>42708.5</v>
      </c>
      <c r="I47">
        <v>2016</v>
      </c>
      <c r="K47" t="s">
        <v>14</v>
      </c>
    </row>
    <row r="48" spans="1:11" x14ac:dyDescent="0.2">
      <c r="A48" t="s">
        <v>1450</v>
      </c>
      <c r="B48" t="s">
        <v>273</v>
      </c>
      <c r="C48">
        <v>0</v>
      </c>
      <c r="D48">
        <v>0</v>
      </c>
      <c r="E48">
        <v>1747.4</v>
      </c>
      <c r="F48">
        <v>175.97</v>
      </c>
      <c r="G48">
        <v>1747.4</v>
      </c>
      <c r="H48">
        <v>1923.37</v>
      </c>
      <c r="I48">
        <v>2016</v>
      </c>
      <c r="K48" t="s">
        <v>14</v>
      </c>
    </row>
    <row r="49" spans="1:11" x14ac:dyDescent="0.2">
      <c r="A49" t="s">
        <v>783</v>
      </c>
      <c r="B49" t="s">
        <v>273</v>
      </c>
      <c r="C49">
        <v>0</v>
      </c>
      <c r="D49">
        <v>0</v>
      </c>
      <c r="E49">
        <v>16079.25</v>
      </c>
      <c r="F49">
        <v>9337.0499999999993</v>
      </c>
      <c r="G49">
        <v>16079.25</v>
      </c>
      <c r="H49">
        <v>25416.3</v>
      </c>
      <c r="I49">
        <v>2016</v>
      </c>
      <c r="K49" t="s">
        <v>14</v>
      </c>
    </row>
    <row r="50" spans="1:11" x14ac:dyDescent="0.2">
      <c r="A50" t="s">
        <v>657</v>
      </c>
      <c r="B50" t="s">
        <v>273</v>
      </c>
      <c r="C50">
        <v>0</v>
      </c>
      <c r="D50">
        <v>0</v>
      </c>
      <c r="E50">
        <v>25660</v>
      </c>
      <c r="F50">
        <v>11905.29</v>
      </c>
      <c r="G50">
        <v>25660</v>
      </c>
      <c r="H50">
        <v>37565.29</v>
      </c>
      <c r="I50">
        <v>2016</v>
      </c>
      <c r="K50" t="s">
        <v>14</v>
      </c>
    </row>
    <row r="51" spans="1:11" x14ac:dyDescent="0.2">
      <c r="A51" t="s">
        <v>854</v>
      </c>
      <c r="B51" t="s">
        <v>273</v>
      </c>
      <c r="C51">
        <v>0</v>
      </c>
      <c r="D51">
        <v>0</v>
      </c>
      <c r="E51">
        <v>19182</v>
      </c>
      <c r="F51">
        <v>0</v>
      </c>
      <c r="G51">
        <v>19182</v>
      </c>
      <c r="H51">
        <v>19182</v>
      </c>
      <c r="I51">
        <v>2016</v>
      </c>
      <c r="K51" t="s">
        <v>14</v>
      </c>
    </row>
    <row r="52" spans="1:11" x14ac:dyDescent="0.2">
      <c r="A52" t="s">
        <v>1855</v>
      </c>
      <c r="B52" t="s">
        <v>273</v>
      </c>
      <c r="C52">
        <v>0</v>
      </c>
      <c r="D52">
        <v>0</v>
      </c>
      <c r="E52">
        <v>10.55</v>
      </c>
      <c r="F52">
        <v>0</v>
      </c>
      <c r="G52">
        <v>10.55</v>
      </c>
      <c r="H52">
        <v>10.55</v>
      </c>
      <c r="I52">
        <v>2016</v>
      </c>
      <c r="K52" t="s">
        <v>14</v>
      </c>
    </row>
    <row r="53" spans="1:11" x14ac:dyDescent="0.2">
      <c r="A53" t="s">
        <v>1104</v>
      </c>
      <c r="B53" t="s">
        <v>273</v>
      </c>
      <c r="C53">
        <v>0</v>
      </c>
      <c r="D53">
        <v>0</v>
      </c>
      <c r="E53">
        <v>6268.45</v>
      </c>
      <c r="F53">
        <v>742.56</v>
      </c>
      <c r="G53">
        <v>6268.45</v>
      </c>
      <c r="H53">
        <v>7011.01</v>
      </c>
      <c r="I53">
        <v>2016</v>
      </c>
      <c r="K53" t="s">
        <v>14</v>
      </c>
    </row>
    <row r="54" spans="1:11" x14ac:dyDescent="0.2">
      <c r="A54" t="s">
        <v>870</v>
      </c>
      <c r="B54" t="s">
        <v>273</v>
      </c>
      <c r="C54">
        <v>0</v>
      </c>
      <c r="D54">
        <v>0</v>
      </c>
      <c r="E54">
        <v>16148.4</v>
      </c>
      <c r="F54">
        <v>1865.3</v>
      </c>
      <c r="G54">
        <v>16148.4</v>
      </c>
      <c r="H54">
        <v>18013.7</v>
      </c>
      <c r="I54">
        <v>2016</v>
      </c>
      <c r="K54" t="s">
        <v>14</v>
      </c>
    </row>
    <row r="55" spans="1:11" x14ac:dyDescent="0.2">
      <c r="A55" t="s">
        <v>860</v>
      </c>
      <c r="B55" t="s">
        <v>273</v>
      </c>
      <c r="C55">
        <v>0</v>
      </c>
      <c r="D55">
        <v>0</v>
      </c>
      <c r="E55">
        <v>16905</v>
      </c>
      <c r="F55">
        <v>1955.99</v>
      </c>
      <c r="G55">
        <v>16905</v>
      </c>
      <c r="H55">
        <v>18860.990000000002</v>
      </c>
      <c r="I55">
        <v>2016</v>
      </c>
      <c r="K55" t="s">
        <v>14</v>
      </c>
    </row>
    <row r="56" spans="1:11" x14ac:dyDescent="0.2">
      <c r="A56" t="s">
        <v>766</v>
      </c>
      <c r="B56" t="s">
        <v>273</v>
      </c>
      <c r="C56">
        <v>0</v>
      </c>
      <c r="D56">
        <v>0</v>
      </c>
      <c r="E56">
        <v>26462</v>
      </c>
      <c r="F56">
        <v>0</v>
      </c>
      <c r="G56">
        <v>26462</v>
      </c>
      <c r="H56">
        <v>26462</v>
      </c>
      <c r="I56">
        <v>2016</v>
      </c>
      <c r="K56" t="s">
        <v>14</v>
      </c>
    </row>
    <row r="57" spans="1:11" x14ac:dyDescent="0.2">
      <c r="A57" t="s">
        <v>1301</v>
      </c>
      <c r="B57" t="s">
        <v>273</v>
      </c>
      <c r="C57">
        <v>0</v>
      </c>
      <c r="D57">
        <v>0</v>
      </c>
      <c r="E57">
        <v>3376</v>
      </c>
      <c r="F57">
        <v>0</v>
      </c>
      <c r="G57">
        <v>3376</v>
      </c>
      <c r="H57">
        <v>3376</v>
      </c>
      <c r="I57">
        <v>2016</v>
      </c>
      <c r="K57" t="s">
        <v>14</v>
      </c>
    </row>
    <row r="58" spans="1:11" x14ac:dyDescent="0.2">
      <c r="A58" t="s">
        <v>863</v>
      </c>
      <c r="B58" t="s">
        <v>273</v>
      </c>
      <c r="C58">
        <v>0</v>
      </c>
      <c r="D58">
        <v>0</v>
      </c>
      <c r="E58">
        <v>16787.55</v>
      </c>
      <c r="F58">
        <v>1700.43</v>
      </c>
      <c r="G58">
        <v>16787.55</v>
      </c>
      <c r="H58">
        <v>18487.98</v>
      </c>
      <c r="I58">
        <v>2016</v>
      </c>
      <c r="K58" t="s">
        <v>14</v>
      </c>
    </row>
    <row r="59" spans="1:11" x14ac:dyDescent="0.2">
      <c r="A59" t="s">
        <v>1060</v>
      </c>
      <c r="B59" t="s">
        <v>273</v>
      </c>
      <c r="C59">
        <v>0</v>
      </c>
      <c r="D59">
        <v>0</v>
      </c>
      <c r="E59">
        <v>8583.6</v>
      </c>
      <c r="F59">
        <v>0</v>
      </c>
      <c r="G59">
        <v>8583.6</v>
      </c>
      <c r="H59">
        <v>8583.6</v>
      </c>
      <c r="I59">
        <v>2016</v>
      </c>
      <c r="K59" t="s">
        <v>14</v>
      </c>
    </row>
    <row r="60" spans="1:11" x14ac:dyDescent="0.2">
      <c r="A60" t="s">
        <v>1227</v>
      </c>
      <c r="B60" t="s">
        <v>273</v>
      </c>
      <c r="C60">
        <v>0</v>
      </c>
      <c r="D60">
        <v>0</v>
      </c>
      <c r="E60">
        <v>4532.2</v>
      </c>
      <c r="F60">
        <v>0</v>
      </c>
      <c r="G60">
        <v>4532.2</v>
      </c>
      <c r="H60">
        <v>4532.2</v>
      </c>
      <c r="I60">
        <v>2016</v>
      </c>
      <c r="K60" t="s">
        <v>14</v>
      </c>
    </row>
    <row r="61" spans="1:11" x14ac:dyDescent="0.2">
      <c r="A61" t="s">
        <v>555</v>
      </c>
      <c r="B61" t="s">
        <v>273</v>
      </c>
      <c r="C61">
        <v>0</v>
      </c>
      <c r="D61">
        <v>0</v>
      </c>
      <c r="E61">
        <v>46006.55</v>
      </c>
      <c r="F61">
        <v>10221.86</v>
      </c>
      <c r="G61">
        <v>46006.55</v>
      </c>
      <c r="H61">
        <v>56228.41</v>
      </c>
      <c r="I61">
        <v>2016</v>
      </c>
      <c r="K61" t="s">
        <v>14</v>
      </c>
    </row>
    <row r="62" spans="1:11" x14ac:dyDescent="0.2">
      <c r="A62" t="s">
        <v>676</v>
      </c>
      <c r="B62" t="s">
        <v>273</v>
      </c>
      <c r="C62">
        <v>0</v>
      </c>
      <c r="D62">
        <v>0</v>
      </c>
      <c r="E62">
        <v>35113.85</v>
      </c>
      <c r="F62">
        <v>0</v>
      </c>
      <c r="G62">
        <v>35113.85</v>
      </c>
      <c r="H62">
        <v>35113.85</v>
      </c>
      <c r="I62">
        <v>2016</v>
      </c>
      <c r="K62" t="s">
        <v>14</v>
      </c>
    </row>
    <row r="63" spans="1:11" x14ac:dyDescent="0.2">
      <c r="A63" t="s">
        <v>1345</v>
      </c>
      <c r="B63" t="s">
        <v>273</v>
      </c>
      <c r="C63">
        <v>0</v>
      </c>
      <c r="D63">
        <v>0</v>
      </c>
      <c r="E63">
        <v>2624</v>
      </c>
      <c r="F63">
        <v>281.56</v>
      </c>
      <c r="G63">
        <v>2624</v>
      </c>
      <c r="H63">
        <v>2905.56</v>
      </c>
      <c r="I63">
        <v>2016</v>
      </c>
      <c r="K63" t="s">
        <v>14</v>
      </c>
    </row>
    <row r="64" spans="1:11" x14ac:dyDescent="0.2">
      <c r="A64" t="s">
        <v>742</v>
      </c>
      <c r="B64" t="s">
        <v>273</v>
      </c>
      <c r="C64">
        <v>0</v>
      </c>
      <c r="D64">
        <v>0</v>
      </c>
      <c r="E64">
        <v>28775</v>
      </c>
      <c r="F64">
        <v>0</v>
      </c>
      <c r="G64">
        <v>28775</v>
      </c>
      <c r="H64">
        <v>28775</v>
      </c>
      <c r="I64">
        <v>2016</v>
      </c>
      <c r="K64" t="s">
        <v>14</v>
      </c>
    </row>
    <row r="65" spans="1:11" x14ac:dyDescent="0.2">
      <c r="A65" t="s">
        <v>1096</v>
      </c>
      <c r="B65" t="s">
        <v>273</v>
      </c>
      <c r="C65">
        <v>0</v>
      </c>
      <c r="D65">
        <v>0</v>
      </c>
      <c r="E65">
        <v>6704</v>
      </c>
      <c r="F65">
        <v>719.34</v>
      </c>
      <c r="G65">
        <v>6704</v>
      </c>
      <c r="H65">
        <v>7423.34</v>
      </c>
      <c r="I65">
        <v>2016</v>
      </c>
      <c r="K65" t="s">
        <v>14</v>
      </c>
    </row>
    <row r="66" spans="1:11" x14ac:dyDescent="0.2">
      <c r="A66" t="s">
        <v>1319</v>
      </c>
      <c r="B66" t="s">
        <v>273</v>
      </c>
      <c r="C66">
        <v>0</v>
      </c>
      <c r="D66">
        <v>0</v>
      </c>
      <c r="E66">
        <v>3258.24</v>
      </c>
      <c r="F66">
        <v>0</v>
      </c>
      <c r="G66">
        <v>3258.24</v>
      </c>
      <c r="H66">
        <v>3258.24</v>
      </c>
      <c r="I66">
        <v>2016</v>
      </c>
      <c r="K66" t="s">
        <v>14</v>
      </c>
    </row>
    <row r="67" spans="1:11" x14ac:dyDescent="0.2">
      <c r="A67" t="s">
        <v>804</v>
      </c>
      <c r="B67" t="s">
        <v>273</v>
      </c>
      <c r="C67">
        <v>0</v>
      </c>
      <c r="D67">
        <v>0</v>
      </c>
      <c r="E67">
        <v>23240</v>
      </c>
      <c r="F67">
        <v>0</v>
      </c>
      <c r="G67">
        <v>23240</v>
      </c>
      <c r="H67">
        <v>23240</v>
      </c>
      <c r="I67">
        <v>2016</v>
      </c>
      <c r="K67" t="s">
        <v>14</v>
      </c>
    </row>
    <row r="68" spans="1:11" x14ac:dyDescent="0.2">
      <c r="A68" t="s">
        <v>1472</v>
      </c>
      <c r="B68" t="s">
        <v>273</v>
      </c>
      <c r="C68">
        <v>0</v>
      </c>
      <c r="D68">
        <v>0</v>
      </c>
      <c r="E68">
        <v>1792.5</v>
      </c>
      <c r="F68">
        <v>0</v>
      </c>
      <c r="G68">
        <v>1792.5</v>
      </c>
      <c r="H68">
        <v>1792.5</v>
      </c>
      <c r="I68">
        <v>2016</v>
      </c>
      <c r="K68" t="s">
        <v>14</v>
      </c>
    </row>
    <row r="69" spans="1:11" x14ac:dyDescent="0.2">
      <c r="A69" t="s">
        <v>707</v>
      </c>
      <c r="B69" t="s">
        <v>273</v>
      </c>
      <c r="C69">
        <v>0</v>
      </c>
      <c r="D69">
        <v>0</v>
      </c>
      <c r="E69">
        <v>27031</v>
      </c>
      <c r="F69">
        <v>5208.51</v>
      </c>
      <c r="G69">
        <v>27031</v>
      </c>
      <c r="H69">
        <v>32239.51</v>
      </c>
      <c r="I69">
        <v>2016</v>
      </c>
      <c r="K69" t="s">
        <v>14</v>
      </c>
    </row>
    <row r="70" spans="1:11" x14ac:dyDescent="0.2">
      <c r="A70" t="s">
        <v>1173</v>
      </c>
      <c r="B70" t="s">
        <v>273</v>
      </c>
      <c r="C70">
        <v>0</v>
      </c>
      <c r="D70">
        <v>0</v>
      </c>
      <c r="E70">
        <v>5190</v>
      </c>
      <c r="F70">
        <v>0</v>
      </c>
      <c r="G70">
        <v>5190</v>
      </c>
      <c r="H70">
        <v>5190</v>
      </c>
      <c r="I70">
        <v>2016</v>
      </c>
      <c r="K70" t="s">
        <v>14</v>
      </c>
    </row>
    <row r="71" spans="1:11" x14ac:dyDescent="0.2">
      <c r="A71" t="s">
        <v>1710</v>
      </c>
      <c r="B71" t="s">
        <v>273</v>
      </c>
      <c r="C71">
        <v>0</v>
      </c>
      <c r="D71">
        <v>0</v>
      </c>
      <c r="E71">
        <v>497.09</v>
      </c>
      <c r="F71">
        <v>0</v>
      </c>
      <c r="G71">
        <v>497.09</v>
      </c>
      <c r="H71">
        <v>497.09</v>
      </c>
      <c r="I71">
        <v>2016</v>
      </c>
      <c r="K71" t="s">
        <v>14</v>
      </c>
    </row>
    <row r="72" spans="1:11" x14ac:dyDescent="0.2">
      <c r="A72" t="s">
        <v>1033</v>
      </c>
      <c r="B72" t="s">
        <v>273</v>
      </c>
      <c r="C72">
        <v>0</v>
      </c>
      <c r="D72">
        <v>0</v>
      </c>
      <c r="E72">
        <v>9508.2000000000007</v>
      </c>
      <c r="F72">
        <v>0</v>
      </c>
      <c r="G72">
        <v>9508.2000000000007</v>
      </c>
      <c r="H72">
        <v>9508.2000000000007</v>
      </c>
      <c r="I72">
        <v>2016</v>
      </c>
      <c r="K72" t="s">
        <v>14</v>
      </c>
    </row>
    <row r="73" spans="1:11" x14ac:dyDescent="0.2">
      <c r="A73" t="s">
        <v>683</v>
      </c>
      <c r="B73" t="s">
        <v>273</v>
      </c>
      <c r="C73">
        <v>0</v>
      </c>
      <c r="D73">
        <v>0</v>
      </c>
      <c r="E73">
        <v>34321.599999999999</v>
      </c>
      <c r="F73">
        <v>0</v>
      </c>
      <c r="G73">
        <v>34321.599999999999</v>
      </c>
      <c r="H73">
        <v>34321.599999999999</v>
      </c>
      <c r="I73">
        <v>2016</v>
      </c>
      <c r="K73" t="s">
        <v>14</v>
      </c>
    </row>
    <row r="74" spans="1:11" x14ac:dyDescent="0.2">
      <c r="A74" t="s">
        <v>966</v>
      </c>
      <c r="B74" t="s">
        <v>273</v>
      </c>
      <c r="C74">
        <v>0</v>
      </c>
      <c r="D74">
        <v>0</v>
      </c>
      <c r="E74">
        <v>10977</v>
      </c>
      <c r="F74">
        <v>1267.7</v>
      </c>
      <c r="G74">
        <v>10977</v>
      </c>
      <c r="H74">
        <v>12244.7</v>
      </c>
      <c r="I74">
        <v>2016</v>
      </c>
      <c r="K74" t="s">
        <v>14</v>
      </c>
    </row>
    <row r="75" spans="1:11" x14ac:dyDescent="0.2">
      <c r="A75" t="s">
        <v>1363</v>
      </c>
      <c r="B75" t="s">
        <v>273</v>
      </c>
      <c r="C75">
        <v>0</v>
      </c>
      <c r="D75">
        <v>0</v>
      </c>
      <c r="E75">
        <v>2710.4</v>
      </c>
      <c r="F75">
        <v>0</v>
      </c>
      <c r="G75">
        <v>2710.4</v>
      </c>
      <c r="H75">
        <v>2710.4</v>
      </c>
      <c r="I75">
        <v>2016</v>
      </c>
      <c r="K75" t="s">
        <v>14</v>
      </c>
    </row>
    <row r="76" spans="1:11" x14ac:dyDescent="0.2">
      <c r="A76" t="s">
        <v>797</v>
      </c>
      <c r="B76" t="s">
        <v>273</v>
      </c>
      <c r="C76">
        <v>0</v>
      </c>
      <c r="D76">
        <v>0</v>
      </c>
      <c r="E76">
        <v>23880.66</v>
      </c>
      <c r="F76">
        <v>0</v>
      </c>
      <c r="G76">
        <v>23880.66</v>
      </c>
      <c r="H76">
        <v>23880.66</v>
      </c>
      <c r="I76">
        <v>2016</v>
      </c>
      <c r="K76" t="s">
        <v>14</v>
      </c>
    </row>
    <row r="77" spans="1:11" x14ac:dyDescent="0.2">
      <c r="A77" t="s">
        <v>679</v>
      </c>
      <c r="B77" t="s">
        <v>273</v>
      </c>
      <c r="C77">
        <v>0</v>
      </c>
      <c r="D77">
        <v>0</v>
      </c>
      <c r="E77">
        <v>33975</v>
      </c>
      <c r="F77">
        <v>807.5</v>
      </c>
      <c r="G77">
        <v>33975</v>
      </c>
      <c r="H77">
        <v>34782.5</v>
      </c>
      <c r="I77">
        <v>2016</v>
      </c>
      <c r="K77" t="s">
        <v>14</v>
      </c>
    </row>
    <row r="78" spans="1:11" x14ac:dyDescent="0.2">
      <c r="A78" t="s">
        <v>1240</v>
      </c>
      <c r="B78" t="s">
        <v>273</v>
      </c>
      <c r="C78">
        <v>0</v>
      </c>
      <c r="D78">
        <v>0</v>
      </c>
      <c r="E78">
        <v>4215</v>
      </c>
      <c r="F78">
        <v>0</v>
      </c>
      <c r="G78">
        <v>4215</v>
      </c>
      <c r="H78">
        <v>4215</v>
      </c>
      <c r="I78">
        <v>2016</v>
      </c>
      <c r="K78" t="s">
        <v>14</v>
      </c>
    </row>
    <row r="79" spans="1:11" x14ac:dyDescent="0.2">
      <c r="A79" t="s">
        <v>1336</v>
      </c>
      <c r="B79" t="s">
        <v>273</v>
      </c>
      <c r="C79">
        <v>0</v>
      </c>
      <c r="D79">
        <v>0</v>
      </c>
      <c r="E79">
        <v>2738.08</v>
      </c>
      <c r="F79">
        <v>335.02</v>
      </c>
      <c r="G79">
        <v>2738.08</v>
      </c>
      <c r="H79">
        <v>3073.1</v>
      </c>
      <c r="I79">
        <v>2016</v>
      </c>
      <c r="K79" t="s">
        <v>14</v>
      </c>
    </row>
    <row r="80" spans="1:11" x14ac:dyDescent="0.2">
      <c r="A80" t="s">
        <v>751</v>
      </c>
      <c r="B80" t="s">
        <v>273</v>
      </c>
      <c r="C80">
        <v>0</v>
      </c>
      <c r="D80">
        <v>0</v>
      </c>
      <c r="E80">
        <v>28016.400000000001</v>
      </c>
      <c r="F80">
        <v>0</v>
      </c>
      <c r="G80">
        <v>28016.400000000001</v>
      </c>
      <c r="H80">
        <v>28016.400000000001</v>
      </c>
      <c r="I80">
        <v>2016</v>
      </c>
      <c r="K80" t="s">
        <v>14</v>
      </c>
    </row>
    <row r="81" spans="1:11" x14ac:dyDescent="0.2">
      <c r="A81" t="s">
        <v>1742</v>
      </c>
      <c r="B81" t="s">
        <v>273</v>
      </c>
      <c r="C81">
        <v>0</v>
      </c>
      <c r="D81">
        <v>0</v>
      </c>
      <c r="E81">
        <v>384.96</v>
      </c>
      <c r="F81">
        <v>0</v>
      </c>
      <c r="G81">
        <v>384.96</v>
      </c>
      <c r="H81">
        <v>384.96</v>
      </c>
      <c r="I81">
        <v>2016</v>
      </c>
      <c r="K81" t="s">
        <v>14</v>
      </c>
    </row>
    <row r="82" spans="1:11" x14ac:dyDescent="0.2">
      <c r="A82" t="s">
        <v>698</v>
      </c>
      <c r="B82" t="s">
        <v>273</v>
      </c>
      <c r="C82">
        <v>0</v>
      </c>
      <c r="D82">
        <v>0</v>
      </c>
      <c r="E82">
        <v>32941.199999999997</v>
      </c>
      <c r="F82">
        <v>0</v>
      </c>
      <c r="G82">
        <v>32941.199999999997</v>
      </c>
      <c r="H82">
        <v>32941.199999999997</v>
      </c>
      <c r="I82">
        <v>2016</v>
      </c>
      <c r="K82" t="s">
        <v>14</v>
      </c>
    </row>
    <row r="83" spans="1:11" x14ac:dyDescent="0.2">
      <c r="A83" t="s">
        <v>842</v>
      </c>
      <c r="B83" t="s">
        <v>273</v>
      </c>
      <c r="C83">
        <v>0</v>
      </c>
      <c r="D83">
        <v>0</v>
      </c>
      <c r="E83">
        <v>20300.599999999999</v>
      </c>
      <c r="F83">
        <v>0</v>
      </c>
      <c r="G83">
        <v>20300.599999999999</v>
      </c>
      <c r="H83">
        <v>20300.599999999999</v>
      </c>
      <c r="I83">
        <v>2016</v>
      </c>
      <c r="K83" t="s">
        <v>14</v>
      </c>
    </row>
    <row r="84" spans="1:11" x14ac:dyDescent="0.2">
      <c r="A84" t="s">
        <v>1733</v>
      </c>
      <c r="B84" t="s">
        <v>273</v>
      </c>
      <c r="C84">
        <v>0</v>
      </c>
      <c r="D84">
        <v>0</v>
      </c>
      <c r="E84">
        <v>410</v>
      </c>
      <c r="F84">
        <v>0</v>
      </c>
      <c r="G84">
        <v>410</v>
      </c>
      <c r="H84">
        <v>410</v>
      </c>
      <c r="I84">
        <v>2016</v>
      </c>
      <c r="K84" t="s">
        <v>14</v>
      </c>
    </row>
    <row r="85" spans="1:11" x14ac:dyDescent="0.2">
      <c r="A85" t="s">
        <v>840</v>
      </c>
      <c r="B85" t="s">
        <v>273</v>
      </c>
      <c r="C85">
        <v>0</v>
      </c>
      <c r="D85">
        <v>0</v>
      </c>
      <c r="E85">
        <v>20411.5</v>
      </c>
      <c r="F85">
        <v>0</v>
      </c>
      <c r="G85">
        <v>20411.5</v>
      </c>
      <c r="H85">
        <v>20411.5</v>
      </c>
      <c r="I85">
        <v>2016</v>
      </c>
      <c r="K85" t="s">
        <v>14</v>
      </c>
    </row>
    <row r="86" spans="1:11" x14ac:dyDescent="0.2">
      <c r="A86" t="s">
        <v>625</v>
      </c>
      <c r="B86" t="s">
        <v>273</v>
      </c>
      <c r="C86">
        <v>0</v>
      </c>
      <c r="D86">
        <v>0</v>
      </c>
      <c r="E86">
        <v>29439.360000000001</v>
      </c>
      <c r="F86">
        <v>13526.86</v>
      </c>
      <c r="G86">
        <v>29439.360000000001</v>
      </c>
      <c r="H86">
        <v>42966.22</v>
      </c>
      <c r="I86">
        <v>2016</v>
      </c>
      <c r="K86" t="s">
        <v>14</v>
      </c>
    </row>
    <row r="87" spans="1:11" x14ac:dyDescent="0.2">
      <c r="A87" t="s">
        <v>1747</v>
      </c>
      <c r="B87" t="s">
        <v>273</v>
      </c>
      <c r="C87">
        <v>0</v>
      </c>
      <c r="D87">
        <v>0</v>
      </c>
      <c r="E87">
        <v>373.25</v>
      </c>
      <c r="F87">
        <v>0</v>
      </c>
      <c r="G87">
        <v>373.25</v>
      </c>
      <c r="H87">
        <v>373.25</v>
      </c>
      <c r="I87">
        <v>2016</v>
      </c>
      <c r="K87" t="s">
        <v>14</v>
      </c>
    </row>
    <row r="88" spans="1:11" x14ac:dyDescent="0.2">
      <c r="A88" t="s">
        <v>763</v>
      </c>
      <c r="B88" t="s">
        <v>273</v>
      </c>
      <c r="C88">
        <v>0</v>
      </c>
      <c r="D88">
        <v>0</v>
      </c>
      <c r="E88">
        <v>26811.49</v>
      </c>
      <c r="F88">
        <v>35.979999999999997</v>
      </c>
      <c r="G88">
        <v>26811.49</v>
      </c>
      <c r="H88">
        <v>26847.47</v>
      </c>
      <c r="I88">
        <v>2016</v>
      </c>
      <c r="K88" t="s">
        <v>14</v>
      </c>
    </row>
    <row r="89" spans="1:11" x14ac:dyDescent="0.2">
      <c r="A89" t="s">
        <v>891</v>
      </c>
      <c r="B89" t="s">
        <v>273</v>
      </c>
      <c r="C89">
        <v>0</v>
      </c>
      <c r="D89">
        <v>0</v>
      </c>
      <c r="E89">
        <v>15186</v>
      </c>
      <c r="F89">
        <v>1785.79</v>
      </c>
      <c r="G89">
        <v>15186</v>
      </c>
      <c r="H89">
        <v>16971.79</v>
      </c>
      <c r="I89">
        <v>2016</v>
      </c>
      <c r="K89" t="s">
        <v>14</v>
      </c>
    </row>
    <row r="90" spans="1:11" x14ac:dyDescent="0.2">
      <c r="A90" t="s">
        <v>1597</v>
      </c>
      <c r="B90" t="s">
        <v>273</v>
      </c>
      <c r="C90">
        <v>0</v>
      </c>
      <c r="D90">
        <v>0</v>
      </c>
      <c r="E90">
        <v>1128</v>
      </c>
      <c r="F90">
        <v>0</v>
      </c>
      <c r="G90">
        <v>1128</v>
      </c>
      <c r="H90">
        <v>1128</v>
      </c>
      <c r="I90">
        <v>2016</v>
      </c>
      <c r="K90" t="s">
        <v>14</v>
      </c>
    </row>
    <row r="91" spans="1:11" x14ac:dyDescent="0.2">
      <c r="A91" t="s">
        <v>1006</v>
      </c>
      <c r="B91" t="s">
        <v>273</v>
      </c>
      <c r="C91">
        <v>0</v>
      </c>
      <c r="D91">
        <v>0</v>
      </c>
      <c r="E91">
        <v>9375.36</v>
      </c>
      <c r="F91">
        <v>1107.5</v>
      </c>
      <c r="G91">
        <v>9375.36</v>
      </c>
      <c r="H91">
        <v>10482.86</v>
      </c>
      <c r="I91">
        <v>2016</v>
      </c>
      <c r="K91" t="s">
        <v>14</v>
      </c>
    </row>
    <row r="92" spans="1:11" x14ac:dyDescent="0.2">
      <c r="A92" t="s">
        <v>814</v>
      </c>
      <c r="B92" t="s">
        <v>273</v>
      </c>
      <c r="C92">
        <v>0</v>
      </c>
      <c r="D92">
        <v>0</v>
      </c>
      <c r="E92">
        <v>20311.599999999999</v>
      </c>
      <c r="F92">
        <v>2179.46</v>
      </c>
      <c r="G92">
        <v>20311.599999999999</v>
      </c>
      <c r="H92">
        <v>22491.06</v>
      </c>
      <c r="I92">
        <v>2016</v>
      </c>
      <c r="K92" t="s">
        <v>14</v>
      </c>
    </row>
    <row r="93" spans="1:11" x14ac:dyDescent="0.2">
      <c r="A93" t="s">
        <v>908</v>
      </c>
      <c r="B93" t="s">
        <v>273</v>
      </c>
      <c r="C93">
        <v>0</v>
      </c>
      <c r="D93">
        <v>0</v>
      </c>
      <c r="E93">
        <v>13576.07</v>
      </c>
      <c r="F93">
        <v>1595.98</v>
      </c>
      <c r="G93">
        <v>13576.07</v>
      </c>
      <c r="H93">
        <v>15172.05</v>
      </c>
      <c r="I93">
        <v>2016</v>
      </c>
      <c r="K93" t="s">
        <v>14</v>
      </c>
    </row>
    <row r="94" spans="1:11" x14ac:dyDescent="0.2">
      <c r="A94" t="s">
        <v>971</v>
      </c>
      <c r="B94" t="s">
        <v>273</v>
      </c>
      <c r="C94">
        <v>0</v>
      </c>
      <c r="D94">
        <v>0</v>
      </c>
      <c r="E94">
        <v>11948.78</v>
      </c>
      <c r="F94">
        <v>0</v>
      </c>
      <c r="G94">
        <v>11948.78</v>
      </c>
      <c r="H94">
        <v>11948.78</v>
      </c>
      <c r="I94">
        <v>2016</v>
      </c>
      <c r="K94" t="s">
        <v>14</v>
      </c>
    </row>
    <row r="95" spans="1:11" x14ac:dyDescent="0.2">
      <c r="A95" t="s">
        <v>948</v>
      </c>
      <c r="B95" t="s">
        <v>273</v>
      </c>
      <c r="C95">
        <v>0</v>
      </c>
      <c r="D95">
        <v>0</v>
      </c>
      <c r="E95">
        <v>11934</v>
      </c>
      <c r="F95">
        <v>1156.28</v>
      </c>
      <c r="G95">
        <v>11934</v>
      </c>
      <c r="H95">
        <v>13090.28</v>
      </c>
      <c r="I95">
        <v>2016</v>
      </c>
      <c r="K95" t="s">
        <v>14</v>
      </c>
    </row>
    <row r="96" spans="1:11" x14ac:dyDescent="0.2">
      <c r="A96" t="s">
        <v>878</v>
      </c>
      <c r="B96" t="s">
        <v>273</v>
      </c>
      <c r="C96">
        <v>0</v>
      </c>
      <c r="D96">
        <v>0</v>
      </c>
      <c r="E96">
        <v>15632.8</v>
      </c>
      <c r="F96">
        <v>1820.9</v>
      </c>
      <c r="G96">
        <v>15632.8</v>
      </c>
      <c r="H96">
        <v>17453.7</v>
      </c>
      <c r="I96">
        <v>2016</v>
      </c>
      <c r="K96" t="s">
        <v>14</v>
      </c>
    </row>
    <row r="97" spans="1:11" x14ac:dyDescent="0.2">
      <c r="A97" t="s">
        <v>675</v>
      </c>
      <c r="B97" t="s">
        <v>273</v>
      </c>
      <c r="C97">
        <v>0</v>
      </c>
      <c r="D97">
        <v>0</v>
      </c>
      <c r="E97">
        <v>35271.25</v>
      </c>
      <c r="F97">
        <v>0</v>
      </c>
      <c r="G97">
        <v>35271.25</v>
      </c>
      <c r="H97">
        <v>35271.25</v>
      </c>
      <c r="I97">
        <v>2016</v>
      </c>
      <c r="K97" t="s">
        <v>14</v>
      </c>
    </row>
    <row r="98" spans="1:11" x14ac:dyDescent="0.2">
      <c r="A98" t="s">
        <v>837</v>
      </c>
      <c r="B98" t="s">
        <v>273</v>
      </c>
      <c r="C98">
        <v>0</v>
      </c>
      <c r="D98">
        <v>0</v>
      </c>
      <c r="E98">
        <v>18525.439999999999</v>
      </c>
      <c r="F98">
        <v>2074.73</v>
      </c>
      <c r="G98">
        <v>18525.439999999999</v>
      </c>
      <c r="H98">
        <v>20600.169999999998</v>
      </c>
      <c r="I98">
        <v>2016</v>
      </c>
      <c r="K98" t="s">
        <v>14</v>
      </c>
    </row>
    <row r="99" spans="1:11" x14ac:dyDescent="0.2">
      <c r="A99" t="s">
        <v>606</v>
      </c>
      <c r="B99" t="s">
        <v>273</v>
      </c>
      <c r="C99">
        <v>0</v>
      </c>
      <c r="D99">
        <v>0</v>
      </c>
      <c r="E99">
        <v>45188.95</v>
      </c>
      <c r="F99">
        <v>0</v>
      </c>
      <c r="G99">
        <v>45188.95</v>
      </c>
      <c r="H99">
        <v>45188.95</v>
      </c>
      <c r="I99">
        <v>2016</v>
      </c>
      <c r="K99" t="s">
        <v>14</v>
      </c>
    </row>
    <row r="100" spans="1:11" x14ac:dyDescent="0.2">
      <c r="A100" t="s">
        <v>825</v>
      </c>
      <c r="B100" t="s">
        <v>273</v>
      </c>
      <c r="C100">
        <v>0</v>
      </c>
      <c r="D100">
        <v>0</v>
      </c>
      <c r="E100">
        <v>19220.54</v>
      </c>
      <c r="F100">
        <v>2210.5700000000002</v>
      </c>
      <c r="G100">
        <v>19220.54</v>
      </c>
      <c r="H100">
        <v>21431.11</v>
      </c>
      <c r="I100">
        <v>2016</v>
      </c>
      <c r="K100" t="s">
        <v>14</v>
      </c>
    </row>
    <row r="101" spans="1:11" x14ac:dyDescent="0.2">
      <c r="A101" t="s">
        <v>939</v>
      </c>
      <c r="B101" t="s">
        <v>273</v>
      </c>
      <c r="C101">
        <v>0</v>
      </c>
      <c r="D101">
        <v>0</v>
      </c>
      <c r="E101">
        <v>13639.5</v>
      </c>
      <c r="F101">
        <v>0</v>
      </c>
      <c r="G101">
        <v>13639.5</v>
      </c>
      <c r="H101">
        <v>13639.5</v>
      </c>
      <c r="I101">
        <v>2016</v>
      </c>
      <c r="K101" t="s">
        <v>14</v>
      </c>
    </row>
    <row r="102" spans="1:11" x14ac:dyDescent="0.2">
      <c r="A102" t="s">
        <v>666</v>
      </c>
      <c r="B102" t="s">
        <v>273</v>
      </c>
      <c r="C102">
        <v>0</v>
      </c>
      <c r="D102">
        <v>0</v>
      </c>
      <c r="E102">
        <v>33043.49</v>
      </c>
      <c r="F102">
        <v>3775.34</v>
      </c>
      <c r="G102">
        <v>33043.49</v>
      </c>
      <c r="H102">
        <v>36818.83</v>
      </c>
      <c r="I102">
        <v>2016</v>
      </c>
      <c r="K102" t="s">
        <v>14</v>
      </c>
    </row>
    <row r="103" spans="1:11" x14ac:dyDescent="0.2">
      <c r="A103" t="s">
        <v>699</v>
      </c>
      <c r="B103" t="s">
        <v>273</v>
      </c>
      <c r="C103">
        <v>0</v>
      </c>
      <c r="D103">
        <v>0</v>
      </c>
      <c r="E103">
        <v>29480</v>
      </c>
      <c r="F103">
        <v>3350.59</v>
      </c>
      <c r="G103">
        <v>29480</v>
      </c>
      <c r="H103">
        <v>32830.589999999997</v>
      </c>
      <c r="I103">
        <v>2016</v>
      </c>
      <c r="K103" t="s">
        <v>14</v>
      </c>
    </row>
    <row r="104" spans="1:11" x14ac:dyDescent="0.2">
      <c r="A104" t="s">
        <v>1152</v>
      </c>
      <c r="B104" t="s">
        <v>273</v>
      </c>
      <c r="C104">
        <v>0</v>
      </c>
      <c r="D104">
        <v>0</v>
      </c>
      <c r="E104">
        <v>5538.75</v>
      </c>
      <c r="F104">
        <v>0</v>
      </c>
      <c r="G104">
        <v>5538.75</v>
      </c>
      <c r="H104">
        <v>5538.75</v>
      </c>
      <c r="I104">
        <v>2016</v>
      </c>
      <c r="K104" t="s">
        <v>14</v>
      </c>
    </row>
    <row r="105" spans="1:11" x14ac:dyDescent="0.2">
      <c r="A105" t="s">
        <v>754</v>
      </c>
      <c r="B105" t="s">
        <v>273</v>
      </c>
      <c r="C105">
        <v>0</v>
      </c>
      <c r="D105">
        <v>0</v>
      </c>
      <c r="E105">
        <v>27452.75</v>
      </c>
      <c r="F105">
        <v>0</v>
      </c>
      <c r="G105">
        <v>27452.75</v>
      </c>
      <c r="H105">
        <v>27452.75</v>
      </c>
      <c r="I105">
        <v>2016</v>
      </c>
      <c r="K105" t="s">
        <v>14</v>
      </c>
    </row>
    <row r="106" spans="1:11" x14ac:dyDescent="0.2">
      <c r="A106" t="s">
        <v>893</v>
      </c>
      <c r="B106" t="s">
        <v>273</v>
      </c>
      <c r="C106">
        <v>0</v>
      </c>
      <c r="D106">
        <v>0</v>
      </c>
      <c r="E106">
        <v>16907.75</v>
      </c>
      <c r="F106">
        <v>0</v>
      </c>
      <c r="G106">
        <v>16907.75</v>
      </c>
      <c r="H106">
        <v>16907.75</v>
      </c>
      <c r="I106">
        <v>2016</v>
      </c>
      <c r="K106" t="s">
        <v>14</v>
      </c>
    </row>
    <row r="107" spans="1:11" x14ac:dyDescent="0.2">
      <c r="A107" t="s">
        <v>861</v>
      </c>
      <c r="B107" t="s">
        <v>273</v>
      </c>
      <c r="C107">
        <v>0</v>
      </c>
      <c r="D107">
        <v>0</v>
      </c>
      <c r="E107">
        <v>16901.2</v>
      </c>
      <c r="F107">
        <v>1880.76</v>
      </c>
      <c r="G107">
        <v>16901.2</v>
      </c>
      <c r="H107">
        <v>18781.96</v>
      </c>
      <c r="I107">
        <v>2016</v>
      </c>
      <c r="K107" t="s">
        <v>14</v>
      </c>
    </row>
    <row r="108" spans="1:11" x14ac:dyDescent="0.2">
      <c r="A108" t="s">
        <v>953</v>
      </c>
      <c r="B108" t="s">
        <v>273</v>
      </c>
      <c r="C108">
        <v>0</v>
      </c>
      <c r="D108">
        <v>0</v>
      </c>
      <c r="E108">
        <v>12988</v>
      </c>
      <c r="F108">
        <v>0</v>
      </c>
      <c r="G108">
        <v>12988</v>
      </c>
      <c r="H108">
        <v>12988</v>
      </c>
      <c r="I108">
        <v>2016</v>
      </c>
      <c r="K108" t="s">
        <v>14</v>
      </c>
    </row>
    <row r="109" spans="1:11" x14ac:dyDescent="0.2">
      <c r="A109" t="s">
        <v>537</v>
      </c>
      <c r="B109" t="s">
        <v>273</v>
      </c>
      <c r="C109">
        <v>0</v>
      </c>
      <c r="D109">
        <v>0</v>
      </c>
      <c r="E109">
        <v>50539.199999999997</v>
      </c>
      <c r="F109">
        <v>8320.42</v>
      </c>
      <c r="G109">
        <v>50539.199999999997</v>
      </c>
      <c r="H109">
        <v>58859.62</v>
      </c>
      <c r="I109">
        <v>2016</v>
      </c>
      <c r="K109" t="s">
        <v>14</v>
      </c>
    </row>
    <row r="110" spans="1:11" x14ac:dyDescent="0.2">
      <c r="A110" t="s">
        <v>730</v>
      </c>
      <c r="B110" t="s">
        <v>273</v>
      </c>
      <c r="C110">
        <v>0</v>
      </c>
      <c r="D110">
        <v>0</v>
      </c>
      <c r="E110">
        <v>29591.439999999999</v>
      </c>
      <c r="F110">
        <v>0</v>
      </c>
      <c r="G110">
        <v>29591.439999999999</v>
      </c>
      <c r="H110">
        <v>29591.439999999999</v>
      </c>
      <c r="I110">
        <v>2016</v>
      </c>
      <c r="K110" t="s">
        <v>14</v>
      </c>
    </row>
    <row r="111" spans="1:11" x14ac:dyDescent="0.2">
      <c r="A111" t="s">
        <v>749</v>
      </c>
      <c r="B111" t="s">
        <v>273</v>
      </c>
      <c r="C111">
        <v>0</v>
      </c>
      <c r="D111">
        <v>0</v>
      </c>
      <c r="E111">
        <v>28194.32</v>
      </c>
      <c r="F111">
        <v>0</v>
      </c>
      <c r="G111">
        <v>28194.32</v>
      </c>
      <c r="H111">
        <v>28194.32</v>
      </c>
      <c r="I111">
        <v>2016</v>
      </c>
      <c r="K111" t="s">
        <v>14</v>
      </c>
    </row>
    <row r="112" spans="1:11" x14ac:dyDescent="0.2">
      <c r="A112" t="s">
        <v>988</v>
      </c>
      <c r="B112" t="s">
        <v>273</v>
      </c>
      <c r="C112">
        <v>0</v>
      </c>
      <c r="D112">
        <v>0</v>
      </c>
      <c r="E112">
        <v>9964.7999999999993</v>
      </c>
      <c r="F112">
        <v>1253.57</v>
      </c>
      <c r="G112">
        <v>9964.7999999999993</v>
      </c>
      <c r="H112">
        <v>11218.37</v>
      </c>
      <c r="I112">
        <v>2016</v>
      </c>
      <c r="K112" t="s">
        <v>14</v>
      </c>
    </row>
    <row r="113" spans="1:11" x14ac:dyDescent="0.2">
      <c r="A113" t="s">
        <v>865</v>
      </c>
      <c r="B113" t="s">
        <v>273</v>
      </c>
      <c r="C113">
        <v>0</v>
      </c>
      <c r="D113">
        <v>0</v>
      </c>
      <c r="E113">
        <v>16423.05</v>
      </c>
      <c r="F113">
        <v>1910.46</v>
      </c>
      <c r="G113">
        <v>16423.05</v>
      </c>
      <c r="H113">
        <v>18333.509999999998</v>
      </c>
      <c r="I113">
        <v>2016</v>
      </c>
      <c r="K113" t="s">
        <v>14</v>
      </c>
    </row>
    <row r="114" spans="1:11" x14ac:dyDescent="0.2">
      <c r="A114" t="s">
        <v>736</v>
      </c>
      <c r="B114" t="s">
        <v>273</v>
      </c>
      <c r="C114">
        <v>0</v>
      </c>
      <c r="D114">
        <v>0</v>
      </c>
      <c r="E114">
        <v>26283.38</v>
      </c>
      <c r="F114">
        <v>2894.15</v>
      </c>
      <c r="G114">
        <v>26283.38</v>
      </c>
      <c r="H114">
        <v>29177.53</v>
      </c>
      <c r="I114">
        <v>2016</v>
      </c>
      <c r="K114" t="s">
        <v>14</v>
      </c>
    </row>
    <row r="115" spans="1:11" x14ac:dyDescent="0.2">
      <c r="A115" t="s">
        <v>1610</v>
      </c>
      <c r="B115" t="s">
        <v>273</v>
      </c>
      <c r="C115">
        <v>0</v>
      </c>
      <c r="D115">
        <v>0</v>
      </c>
      <c r="E115">
        <v>1046.68</v>
      </c>
      <c r="F115">
        <v>0</v>
      </c>
      <c r="G115">
        <v>1046.68</v>
      </c>
      <c r="H115">
        <v>1046.68</v>
      </c>
      <c r="I115">
        <v>2016</v>
      </c>
      <c r="K115" t="s">
        <v>14</v>
      </c>
    </row>
    <row r="116" spans="1:11" x14ac:dyDescent="0.2">
      <c r="A116" t="s">
        <v>1681</v>
      </c>
      <c r="B116" t="s">
        <v>273</v>
      </c>
      <c r="C116">
        <v>0</v>
      </c>
      <c r="D116">
        <v>0</v>
      </c>
      <c r="E116">
        <v>667.3</v>
      </c>
      <c r="F116">
        <v>0</v>
      </c>
      <c r="G116">
        <v>667.3</v>
      </c>
      <c r="H116">
        <v>667.3</v>
      </c>
      <c r="I116">
        <v>2016</v>
      </c>
      <c r="K116" t="s">
        <v>14</v>
      </c>
    </row>
    <row r="117" spans="1:11" x14ac:dyDescent="0.2">
      <c r="A117" t="s">
        <v>565</v>
      </c>
      <c r="B117" t="s">
        <v>273</v>
      </c>
      <c r="C117">
        <v>0</v>
      </c>
      <c r="D117">
        <v>0</v>
      </c>
      <c r="E117">
        <v>47582.23</v>
      </c>
      <c r="F117">
        <v>5560.13</v>
      </c>
      <c r="G117">
        <v>47582.23</v>
      </c>
      <c r="H117">
        <v>53142.36</v>
      </c>
      <c r="I117">
        <v>2016</v>
      </c>
      <c r="K117" t="s">
        <v>14</v>
      </c>
    </row>
    <row r="118" spans="1:11" x14ac:dyDescent="0.2">
      <c r="A118" t="s">
        <v>873</v>
      </c>
      <c r="B118" t="s">
        <v>273</v>
      </c>
      <c r="C118">
        <v>0</v>
      </c>
      <c r="D118">
        <v>0</v>
      </c>
      <c r="E118">
        <v>16905</v>
      </c>
      <c r="F118">
        <v>955.68</v>
      </c>
      <c r="G118">
        <v>16905</v>
      </c>
      <c r="H118">
        <v>17860.68</v>
      </c>
      <c r="I118">
        <v>2016</v>
      </c>
      <c r="K118" t="s">
        <v>14</v>
      </c>
    </row>
    <row r="119" spans="1:11" x14ac:dyDescent="0.2">
      <c r="A119" t="s">
        <v>581</v>
      </c>
      <c r="B119" t="s">
        <v>273</v>
      </c>
      <c r="C119">
        <v>0</v>
      </c>
      <c r="D119">
        <v>0</v>
      </c>
      <c r="E119">
        <v>42254.32</v>
      </c>
      <c r="F119">
        <v>7162.11</v>
      </c>
      <c r="G119">
        <v>42254.32</v>
      </c>
      <c r="H119">
        <v>49416.43</v>
      </c>
      <c r="I119">
        <v>2016</v>
      </c>
      <c r="K119" t="s">
        <v>14</v>
      </c>
    </row>
    <row r="120" spans="1:11" x14ac:dyDescent="0.2">
      <c r="A120" t="s">
        <v>907</v>
      </c>
      <c r="B120" t="s">
        <v>273</v>
      </c>
      <c r="C120">
        <v>0</v>
      </c>
      <c r="D120">
        <v>0</v>
      </c>
      <c r="E120">
        <v>15186</v>
      </c>
      <c r="F120">
        <v>0</v>
      </c>
      <c r="G120">
        <v>15186</v>
      </c>
      <c r="H120">
        <v>15186</v>
      </c>
      <c r="I120">
        <v>2016</v>
      </c>
      <c r="K120" t="s">
        <v>14</v>
      </c>
    </row>
    <row r="121" spans="1:11" x14ac:dyDescent="0.2">
      <c r="A121" t="s">
        <v>669</v>
      </c>
      <c r="B121" t="s">
        <v>273</v>
      </c>
      <c r="C121">
        <v>0</v>
      </c>
      <c r="D121">
        <v>0</v>
      </c>
      <c r="E121">
        <v>25792</v>
      </c>
      <c r="F121">
        <v>10221.86</v>
      </c>
      <c r="G121">
        <v>25792</v>
      </c>
      <c r="H121">
        <v>36013.86</v>
      </c>
      <c r="I121">
        <v>2016</v>
      </c>
      <c r="K121" t="s">
        <v>14</v>
      </c>
    </row>
    <row r="122" spans="1:11" x14ac:dyDescent="0.2">
      <c r="A122" t="s">
        <v>1064</v>
      </c>
      <c r="B122" t="s">
        <v>273</v>
      </c>
      <c r="C122">
        <v>0</v>
      </c>
      <c r="D122">
        <v>0</v>
      </c>
      <c r="E122">
        <v>8391.24</v>
      </c>
      <c r="F122">
        <v>0</v>
      </c>
      <c r="G122">
        <v>8391.24</v>
      </c>
      <c r="H122">
        <v>8391.24</v>
      </c>
      <c r="I122">
        <v>2016</v>
      </c>
      <c r="K122" t="s">
        <v>14</v>
      </c>
    </row>
    <row r="123" spans="1:11" x14ac:dyDescent="0.2">
      <c r="A123" t="s">
        <v>1620</v>
      </c>
      <c r="B123" t="s">
        <v>273</v>
      </c>
      <c r="C123">
        <v>0</v>
      </c>
      <c r="D123">
        <v>0</v>
      </c>
      <c r="E123">
        <v>987.98</v>
      </c>
      <c r="F123">
        <v>0</v>
      </c>
      <c r="G123">
        <v>987.98</v>
      </c>
      <c r="H123">
        <v>987.98</v>
      </c>
      <c r="I123">
        <v>2016</v>
      </c>
      <c r="K123" t="s">
        <v>14</v>
      </c>
    </row>
    <row r="124" spans="1:11" x14ac:dyDescent="0.2">
      <c r="A124" t="s">
        <v>1247</v>
      </c>
      <c r="B124" t="s">
        <v>273</v>
      </c>
      <c r="C124">
        <v>0</v>
      </c>
      <c r="D124">
        <v>0</v>
      </c>
      <c r="E124">
        <v>3681.6</v>
      </c>
      <c r="F124">
        <v>463.16</v>
      </c>
      <c r="G124">
        <v>3681.6</v>
      </c>
      <c r="H124">
        <v>4144.76</v>
      </c>
      <c r="I124">
        <v>2016</v>
      </c>
      <c r="K124" t="s">
        <v>14</v>
      </c>
    </row>
    <row r="125" spans="1:11" x14ac:dyDescent="0.2">
      <c r="A125" t="s">
        <v>1150</v>
      </c>
      <c r="B125" t="s">
        <v>273</v>
      </c>
      <c r="C125">
        <v>0</v>
      </c>
      <c r="D125">
        <v>0</v>
      </c>
      <c r="E125">
        <v>5577.5</v>
      </c>
      <c r="F125">
        <v>0</v>
      </c>
      <c r="G125">
        <v>5577.5</v>
      </c>
      <c r="H125">
        <v>5577.5</v>
      </c>
      <c r="I125">
        <v>2016</v>
      </c>
      <c r="K125" t="s">
        <v>14</v>
      </c>
    </row>
    <row r="126" spans="1:11" x14ac:dyDescent="0.2">
      <c r="A126" t="s">
        <v>980</v>
      </c>
      <c r="B126" t="s">
        <v>273</v>
      </c>
      <c r="C126">
        <v>0</v>
      </c>
      <c r="D126">
        <v>0</v>
      </c>
      <c r="E126">
        <v>10495.8</v>
      </c>
      <c r="F126">
        <v>1197.3499999999999</v>
      </c>
      <c r="G126">
        <v>10495.8</v>
      </c>
      <c r="H126">
        <v>11693.15</v>
      </c>
      <c r="I126">
        <v>2016</v>
      </c>
      <c r="K126" t="s">
        <v>14</v>
      </c>
    </row>
    <row r="127" spans="1:11" x14ac:dyDescent="0.2">
      <c r="A127" t="s">
        <v>530</v>
      </c>
      <c r="B127" t="s">
        <v>273</v>
      </c>
      <c r="C127">
        <v>0</v>
      </c>
      <c r="D127">
        <v>0</v>
      </c>
      <c r="E127">
        <v>45698.720000000001</v>
      </c>
      <c r="F127">
        <v>14472.71</v>
      </c>
      <c r="G127">
        <v>45698.720000000001</v>
      </c>
      <c r="H127">
        <v>60171.43</v>
      </c>
      <c r="I127">
        <v>2016</v>
      </c>
      <c r="K127" t="s">
        <v>14</v>
      </c>
    </row>
    <row r="128" spans="1:11" x14ac:dyDescent="0.2">
      <c r="A128" t="s">
        <v>779</v>
      </c>
      <c r="B128" t="s">
        <v>273</v>
      </c>
      <c r="C128">
        <v>0</v>
      </c>
      <c r="D128">
        <v>0</v>
      </c>
      <c r="E128">
        <v>22952.67</v>
      </c>
      <c r="F128">
        <v>2621.84</v>
      </c>
      <c r="G128">
        <v>22952.67</v>
      </c>
      <c r="H128">
        <v>25574.51</v>
      </c>
      <c r="I128">
        <v>2016</v>
      </c>
      <c r="K128" t="s">
        <v>14</v>
      </c>
    </row>
    <row r="129" spans="1:11" x14ac:dyDescent="0.2">
      <c r="A129" t="s">
        <v>847</v>
      </c>
      <c r="B129" t="s">
        <v>273</v>
      </c>
      <c r="C129">
        <v>0</v>
      </c>
      <c r="D129">
        <v>0</v>
      </c>
      <c r="E129">
        <v>17806</v>
      </c>
      <c r="F129">
        <v>2057.98</v>
      </c>
      <c r="G129">
        <v>17806</v>
      </c>
      <c r="H129">
        <v>19863.98</v>
      </c>
      <c r="I129">
        <v>2016</v>
      </c>
      <c r="K129" t="s">
        <v>14</v>
      </c>
    </row>
    <row r="130" spans="1:11" x14ac:dyDescent="0.2">
      <c r="A130" t="s">
        <v>1010</v>
      </c>
      <c r="B130" t="s">
        <v>273</v>
      </c>
      <c r="C130">
        <v>0</v>
      </c>
      <c r="D130">
        <v>0</v>
      </c>
      <c r="E130">
        <v>10374</v>
      </c>
      <c r="F130">
        <v>0</v>
      </c>
      <c r="G130">
        <v>10374</v>
      </c>
      <c r="H130">
        <v>10374</v>
      </c>
      <c r="I130">
        <v>2016</v>
      </c>
      <c r="K130" t="s">
        <v>14</v>
      </c>
    </row>
    <row r="131" spans="1:11" x14ac:dyDescent="0.2">
      <c r="A131" t="s">
        <v>722</v>
      </c>
      <c r="B131" t="s">
        <v>273</v>
      </c>
      <c r="C131">
        <v>0</v>
      </c>
      <c r="D131">
        <v>0</v>
      </c>
      <c r="E131">
        <v>27322.799999999999</v>
      </c>
      <c r="F131">
        <v>3228.01</v>
      </c>
      <c r="G131">
        <v>27322.799999999999</v>
      </c>
      <c r="H131">
        <v>30550.81</v>
      </c>
      <c r="I131">
        <v>2016</v>
      </c>
      <c r="K131" t="s">
        <v>14</v>
      </c>
    </row>
    <row r="132" spans="1:11" x14ac:dyDescent="0.2">
      <c r="A132" t="s">
        <v>646</v>
      </c>
      <c r="B132" t="s">
        <v>273</v>
      </c>
      <c r="C132">
        <v>0</v>
      </c>
      <c r="D132">
        <v>0</v>
      </c>
      <c r="E132">
        <v>39938</v>
      </c>
      <c r="F132">
        <v>0</v>
      </c>
      <c r="G132">
        <v>39938</v>
      </c>
      <c r="H132">
        <v>39938</v>
      </c>
      <c r="I132">
        <v>2016</v>
      </c>
      <c r="K132" t="s">
        <v>14</v>
      </c>
    </row>
    <row r="133" spans="1:11" x14ac:dyDescent="0.2">
      <c r="A133" t="s">
        <v>1607</v>
      </c>
      <c r="B133" t="s">
        <v>273</v>
      </c>
      <c r="C133">
        <v>0</v>
      </c>
      <c r="D133">
        <v>0</v>
      </c>
      <c r="E133">
        <v>1076.72</v>
      </c>
      <c r="F133">
        <v>0</v>
      </c>
      <c r="G133">
        <v>1076.72</v>
      </c>
      <c r="H133">
        <v>1076.72</v>
      </c>
      <c r="I133">
        <v>2016</v>
      </c>
      <c r="K133" t="s">
        <v>14</v>
      </c>
    </row>
    <row r="134" spans="1:11" x14ac:dyDescent="0.2">
      <c r="A134" t="s">
        <v>998</v>
      </c>
      <c r="B134" t="s">
        <v>273</v>
      </c>
      <c r="C134">
        <v>0</v>
      </c>
      <c r="D134">
        <v>0</v>
      </c>
      <c r="E134">
        <v>10798.95</v>
      </c>
      <c r="F134">
        <v>0</v>
      </c>
      <c r="G134">
        <v>10798.95</v>
      </c>
      <c r="H134">
        <v>10798.95</v>
      </c>
      <c r="I134">
        <v>2016</v>
      </c>
      <c r="K134" t="s">
        <v>14</v>
      </c>
    </row>
    <row r="135" spans="1:11" x14ac:dyDescent="0.2">
      <c r="A135" t="s">
        <v>967</v>
      </c>
      <c r="B135" t="s">
        <v>273</v>
      </c>
      <c r="C135">
        <v>0</v>
      </c>
      <c r="D135">
        <v>0</v>
      </c>
      <c r="E135">
        <v>12230</v>
      </c>
      <c r="F135">
        <v>0</v>
      </c>
      <c r="G135">
        <v>12230</v>
      </c>
      <c r="H135">
        <v>12230</v>
      </c>
      <c r="I135">
        <v>2016</v>
      </c>
      <c r="K135" t="s">
        <v>14</v>
      </c>
    </row>
    <row r="136" spans="1:11" x14ac:dyDescent="0.2">
      <c r="A136" t="s">
        <v>1210</v>
      </c>
      <c r="B136" t="s">
        <v>273</v>
      </c>
      <c r="C136">
        <v>0</v>
      </c>
      <c r="D136">
        <v>0</v>
      </c>
      <c r="E136">
        <v>4764</v>
      </c>
      <c r="F136">
        <v>0</v>
      </c>
      <c r="G136">
        <v>4764</v>
      </c>
      <c r="H136">
        <v>4764</v>
      </c>
      <c r="I136">
        <v>2016</v>
      </c>
      <c r="K136" t="s">
        <v>14</v>
      </c>
    </row>
    <row r="137" spans="1:11" x14ac:dyDescent="0.2">
      <c r="A137" t="s">
        <v>1115</v>
      </c>
      <c r="B137" t="s">
        <v>273</v>
      </c>
      <c r="C137">
        <v>0</v>
      </c>
      <c r="D137">
        <v>0</v>
      </c>
      <c r="E137">
        <v>6548.79</v>
      </c>
      <c r="F137">
        <v>0</v>
      </c>
      <c r="G137">
        <v>6548.79</v>
      </c>
      <c r="H137">
        <v>6548.79</v>
      </c>
      <c r="I137">
        <v>2016</v>
      </c>
      <c r="K137" t="s">
        <v>14</v>
      </c>
    </row>
    <row r="138" spans="1:11" x14ac:dyDescent="0.2">
      <c r="A138" t="s">
        <v>651</v>
      </c>
      <c r="B138" t="s">
        <v>273</v>
      </c>
      <c r="C138">
        <v>0</v>
      </c>
      <c r="D138">
        <v>0</v>
      </c>
      <c r="E138">
        <v>39192.28</v>
      </c>
      <c r="F138">
        <v>0</v>
      </c>
      <c r="G138">
        <v>39192.28</v>
      </c>
      <c r="H138">
        <v>39192.28</v>
      </c>
      <c r="I138">
        <v>2016</v>
      </c>
      <c r="K138" t="s">
        <v>14</v>
      </c>
    </row>
    <row r="139" spans="1:11" x14ac:dyDescent="0.2">
      <c r="A139" t="s">
        <v>827</v>
      </c>
      <c r="B139" t="s">
        <v>273</v>
      </c>
      <c r="C139">
        <v>0</v>
      </c>
      <c r="D139">
        <v>0</v>
      </c>
      <c r="E139">
        <v>19024.48</v>
      </c>
      <c r="F139">
        <v>2136.61</v>
      </c>
      <c r="G139">
        <v>19024.48</v>
      </c>
      <c r="H139">
        <v>21161.09</v>
      </c>
      <c r="I139">
        <v>2016</v>
      </c>
      <c r="K139" t="s">
        <v>14</v>
      </c>
    </row>
    <row r="140" spans="1:11" x14ac:dyDescent="0.2">
      <c r="A140" t="s">
        <v>868</v>
      </c>
      <c r="B140" t="s">
        <v>273</v>
      </c>
      <c r="C140">
        <v>0</v>
      </c>
      <c r="D140">
        <v>0</v>
      </c>
      <c r="E140">
        <v>16188.6</v>
      </c>
      <c r="F140">
        <v>1884.36</v>
      </c>
      <c r="G140">
        <v>16188.6</v>
      </c>
      <c r="H140">
        <v>18072.96</v>
      </c>
      <c r="I140">
        <v>2016</v>
      </c>
      <c r="K140" t="s">
        <v>14</v>
      </c>
    </row>
    <row r="141" spans="1:11" x14ac:dyDescent="0.2">
      <c r="A141" t="s">
        <v>1012</v>
      </c>
      <c r="B141" t="s">
        <v>273</v>
      </c>
      <c r="C141">
        <v>0</v>
      </c>
      <c r="D141">
        <v>0</v>
      </c>
      <c r="E141">
        <v>10290.799999999999</v>
      </c>
      <c r="F141">
        <v>0</v>
      </c>
      <c r="G141">
        <v>10290.799999999999</v>
      </c>
      <c r="H141">
        <v>10290.799999999999</v>
      </c>
      <c r="I141">
        <v>2016</v>
      </c>
      <c r="K141" t="s">
        <v>14</v>
      </c>
    </row>
    <row r="142" spans="1:11" x14ac:dyDescent="0.2">
      <c r="A142" t="s">
        <v>857</v>
      </c>
      <c r="B142" t="s">
        <v>273</v>
      </c>
      <c r="C142">
        <v>0</v>
      </c>
      <c r="D142">
        <v>0</v>
      </c>
      <c r="E142">
        <v>17051.8</v>
      </c>
      <c r="F142">
        <v>1955.99</v>
      </c>
      <c r="G142">
        <v>17051.8</v>
      </c>
      <c r="H142">
        <v>19007.79</v>
      </c>
      <c r="I142">
        <v>2016</v>
      </c>
      <c r="K142" t="s">
        <v>14</v>
      </c>
    </row>
    <row r="143" spans="1:11" x14ac:dyDescent="0.2">
      <c r="A143" t="s">
        <v>655</v>
      </c>
      <c r="B143" t="s">
        <v>273</v>
      </c>
      <c r="C143">
        <v>0</v>
      </c>
      <c r="D143">
        <v>0</v>
      </c>
      <c r="E143">
        <v>38116</v>
      </c>
      <c r="F143">
        <v>0</v>
      </c>
      <c r="G143">
        <v>38116</v>
      </c>
      <c r="H143">
        <v>38116</v>
      </c>
      <c r="I143">
        <v>2016</v>
      </c>
      <c r="K143" t="s">
        <v>14</v>
      </c>
    </row>
    <row r="144" spans="1:11" x14ac:dyDescent="0.2">
      <c r="A144" t="s">
        <v>895</v>
      </c>
      <c r="B144" t="s">
        <v>273</v>
      </c>
      <c r="C144">
        <v>0</v>
      </c>
      <c r="D144">
        <v>0</v>
      </c>
      <c r="E144">
        <v>16800.8</v>
      </c>
      <c r="F144">
        <v>0</v>
      </c>
      <c r="G144">
        <v>16800.8</v>
      </c>
      <c r="H144">
        <v>16800.8</v>
      </c>
      <c r="I144">
        <v>2016</v>
      </c>
      <c r="K144" t="s">
        <v>14</v>
      </c>
    </row>
    <row r="145" spans="1:11" x14ac:dyDescent="0.2">
      <c r="A145" t="s">
        <v>912</v>
      </c>
      <c r="B145" t="s">
        <v>273</v>
      </c>
      <c r="C145">
        <v>0</v>
      </c>
      <c r="D145">
        <v>0</v>
      </c>
      <c r="E145">
        <v>13507.44</v>
      </c>
      <c r="F145">
        <v>1536.15</v>
      </c>
      <c r="G145">
        <v>13507.44</v>
      </c>
      <c r="H145">
        <v>15043.59</v>
      </c>
      <c r="I145">
        <v>2016</v>
      </c>
      <c r="K145" t="s">
        <v>14</v>
      </c>
    </row>
    <row r="146" spans="1:11" x14ac:dyDescent="0.2">
      <c r="A146" t="s">
        <v>937</v>
      </c>
      <c r="B146" t="s">
        <v>273</v>
      </c>
      <c r="C146">
        <v>0</v>
      </c>
      <c r="D146">
        <v>0</v>
      </c>
      <c r="E146">
        <v>13729.4</v>
      </c>
      <c r="F146">
        <v>0</v>
      </c>
      <c r="G146">
        <v>13729.4</v>
      </c>
      <c r="H146">
        <v>13729.4</v>
      </c>
      <c r="I146">
        <v>2016</v>
      </c>
      <c r="K146" t="s">
        <v>14</v>
      </c>
    </row>
    <row r="147" spans="1:11" x14ac:dyDescent="0.2">
      <c r="A147" t="s">
        <v>1082</v>
      </c>
      <c r="B147" t="s">
        <v>273</v>
      </c>
      <c r="C147">
        <v>0</v>
      </c>
      <c r="D147">
        <v>0</v>
      </c>
      <c r="E147">
        <v>7826.52</v>
      </c>
      <c r="F147">
        <v>0</v>
      </c>
      <c r="G147">
        <v>7826.52</v>
      </c>
      <c r="H147">
        <v>7826.52</v>
      </c>
      <c r="I147">
        <v>2016</v>
      </c>
      <c r="K147" t="s">
        <v>14</v>
      </c>
    </row>
    <row r="148" spans="1:11" x14ac:dyDescent="0.2">
      <c r="A148" t="s">
        <v>1098</v>
      </c>
      <c r="B148" t="s">
        <v>273</v>
      </c>
      <c r="C148">
        <v>0</v>
      </c>
      <c r="D148">
        <v>0</v>
      </c>
      <c r="E148">
        <v>6436</v>
      </c>
      <c r="F148">
        <v>786.94</v>
      </c>
      <c r="G148">
        <v>6436</v>
      </c>
      <c r="H148">
        <v>7222.94</v>
      </c>
      <c r="I148">
        <v>2016</v>
      </c>
      <c r="K148" t="s">
        <v>14</v>
      </c>
    </row>
    <row r="149" spans="1:11" x14ac:dyDescent="0.2">
      <c r="A149" t="s">
        <v>624</v>
      </c>
      <c r="B149" t="s">
        <v>273</v>
      </c>
      <c r="C149">
        <v>0</v>
      </c>
      <c r="D149">
        <v>0</v>
      </c>
      <c r="E149">
        <v>43059.6</v>
      </c>
      <c r="F149">
        <v>0</v>
      </c>
      <c r="G149">
        <v>43059.6</v>
      </c>
      <c r="H149">
        <v>43059.6</v>
      </c>
      <c r="I149">
        <v>2016</v>
      </c>
      <c r="K149" t="s">
        <v>14</v>
      </c>
    </row>
    <row r="150" spans="1:11" x14ac:dyDescent="0.2">
      <c r="A150" t="s">
        <v>1129</v>
      </c>
      <c r="B150" t="s">
        <v>273</v>
      </c>
      <c r="C150">
        <v>0</v>
      </c>
      <c r="D150">
        <v>0</v>
      </c>
      <c r="E150">
        <v>6228.48</v>
      </c>
      <c r="F150">
        <v>0</v>
      </c>
      <c r="G150">
        <v>6228.48</v>
      </c>
      <c r="H150">
        <v>6228.48</v>
      </c>
      <c r="I150">
        <v>2016</v>
      </c>
      <c r="K150" t="s">
        <v>14</v>
      </c>
    </row>
    <row r="151" spans="1:11" x14ac:dyDescent="0.2">
      <c r="A151" t="s">
        <v>1662</v>
      </c>
      <c r="B151" t="s">
        <v>273</v>
      </c>
      <c r="C151">
        <v>0</v>
      </c>
      <c r="D151">
        <v>0</v>
      </c>
      <c r="E151">
        <v>780</v>
      </c>
      <c r="F151">
        <v>0</v>
      </c>
      <c r="G151">
        <v>780</v>
      </c>
      <c r="H151">
        <v>780</v>
      </c>
      <c r="I151">
        <v>2016</v>
      </c>
      <c r="K151" t="s">
        <v>14</v>
      </c>
    </row>
    <row r="152" spans="1:11" x14ac:dyDescent="0.2">
      <c r="A152" t="s">
        <v>757</v>
      </c>
      <c r="B152" t="s">
        <v>273</v>
      </c>
      <c r="C152">
        <v>0</v>
      </c>
      <c r="D152">
        <v>0</v>
      </c>
      <c r="E152">
        <v>26159</v>
      </c>
      <c r="F152">
        <v>955.68</v>
      </c>
      <c r="G152">
        <v>26159</v>
      </c>
      <c r="H152">
        <v>27114.68</v>
      </c>
      <c r="I152">
        <v>2016</v>
      </c>
      <c r="K152" t="s">
        <v>14</v>
      </c>
    </row>
    <row r="153" spans="1:11" x14ac:dyDescent="0.2">
      <c r="A153" t="s">
        <v>1756</v>
      </c>
      <c r="B153" t="s">
        <v>273</v>
      </c>
      <c r="C153">
        <v>0</v>
      </c>
      <c r="D153">
        <v>0</v>
      </c>
      <c r="E153">
        <v>348</v>
      </c>
      <c r="F153">
        <v>0</v>
      </c>
      <c r="G153">
        <v>348</v>
      </c>
      <c r="H153">
        <v>348</v>
      </c>
      <c r="I153">
        <v>2016</v>
      </c>
      <c r="K153" t="s">
        <v>14</v>
      </c>
    </row>
    <row r="154" spans="1:11" x14ac:dyDescent="0.2">
      <c r="A154" t="s">
        <v>1627</v>
      </c>
      <c r="B154" t="s">
        <v>273</v>
      </c>
      <c r="C154">
        <v>0</v>
      </c>
      <c r="D154">
        <v>0</v>
      </c>
      <c r="E154">
        <v>951.6</v>
      </c>
      <c r="F154">
        <v>0</v>
      </c>
      <c r="G154">
        <v>951.6</v>
      </c>
      <c r="H154">
        <v>951.6</v>
      </c>
      <c r="I154">
        <v>2016</v>
      </c>
      <c r="K154" t="s">
        <v>14</v>
      </c>
    </row>
    <row r="155" spans="1:11" x14ac:dyDescent="0.2">
      <c r="A155" t="s">
        <v>1036</v>
      </c>
      <c r="B155" t="s">
        <v>273</v>
      </c>
      <c r="C155">
        <v>0</v>
      </c>
      <c r="D155">
        <v>0</v>
      </c>
      <c r="E155">
        <v>9375</v>
      </c>
      <c r="F155">
        <v>0</v>
      </c>
      <c r="G155">
        <v>9375</v>
      </c>
      <c r="H155">
        <v>9375</v>
      </c>
      <c r="I155">
        <v>2016</v>
      </c>
      <c r="K155" t="s">
        <v>14</v>
      </c>
    </row>
    <row r="156" spans="1:11" x14ac:dyDescent="0.2">
      <c r="A156" t="s">
        <v>1658</v>
      </c>
      <c r="B156" t="s">
        <v>273</v>
      </c>
      <c r="C156">
        <v>0</v>
      </c>
      <c r="D156">
        <v>0</v>
      </c>
      <c r="E156">
        <v>802</v>
      </c>
      <c r="F156">
        <v>0</v>
      </c>
      <c r="G156">
        <v>802</v>
      </c>
      <c r="H156">
        <v>802</v>
      </c>
      <c r="I156">
        <v>2016</v>
      </c>
      <c r="K156" t="s">
        <v>14</v>
      </c>
    </row>
    <row r="157" spans="1:11" x14ac:dyDescent="0.2">
      <c r="A157" t="s">
        <v>983</v>
      </c>
      <c r="B157" t="s">
        <v>273</v>
      </c>
      <c r="C157">
        <v>0</v>
      </c>
      <c r="D157">
        <v>0</v>
      </c>
      <c r="E157">
        <v>11438.08</v>
      </c>
      <c r="F157">
        <v>0</v>
      </c>
      <c r="G157">
        <v>11438.08</v>
      </c>
      <c r="H157">
        <v>11438.08</v>
      </c>
      <c r="I157">
        <v>2016</v>
      </c>
      <c r="K157" t="s">
        <v>14</v>
      </c>
    </row>
    <row r="158" spans="1:11" x14ac:dyDescent="0.2">
      <c r="A158" t="s">
        <v>614</v>
      </c>
      <c r="B158" t="s">
        <v>273</v>
      </c>
      <c r="C158">
        <v>0</v>
      </c>
      <c r="D158">
        <v>0</v>
      </c>
      <c r="E158">
        <v>44035</v>
      </c>
      <c r="F158">
        <v>0</v>
      </c>
      <c r="G158">
        <v>44035</v>
      </c>
      <c r="H158">
        <v>44035</v>
      </c>
      <c r="I158">
        <v>2016</v>
      </c>
      <c r="K158" t="s">
        <v>14</v>
      </c>
    </row>
    <row r="159" spans="1:11" x14ac:dyDescent="0.2">
      <c r="A159" t="s">
        <v>817</v>
      </c>
      <c r="B159" t="s">
        <v>273</v>
      </c>
      <c r="C159">
        <v>0</v>
      </c>
      <c r="D159">
        <v>0</v>
      </c>
      <c r="E159">
        <v>22332.1</v>
      </c>
      <c r="F159">
        <v>0</v>
      </c>
      <c r="G159">
        <v>22332.1</v>
      </c>
      <c r="H159">
        <v>22332.1</v>
      </c>
      <c r="I159">
        <v>2016</v>
      </c>
      <c r="K159" t="s">
        <v>14</v>
      </c>
    </row>
    <row r="160" spans="1:11" x14ac:dyDescent="0.2">
      <c r="A160" t="s">
        <v>654</v>
      </c>
      <c r="B160" t="s">
        <v>273</v>
      </c>
      <c r="C160">
        <v>0</v>
      </c>
      <c r="D160">
        <v>0</v>
      </c>
      <c r="E160">
        <v>37095</v>
      </c>
      <c r="F160">
        <v>1592.8</v>
      </c>
      <c r="G160">
        <v>37095</v>
      </c>
      <c r="H160">
        <v>38687.800000000003</v>
      </c>
      <c r="I160">
        <v>2016</v>
      </c>
      <c r="K160" t="s">
        <v>14</v>
      </c>
    </row>
    <row r="161" spans="1:11" x14ac:dyDescent="0.2">
      <c r="A161" t="s">
        <v>658</v>
      </c>
      <c r="B161" t="s">
        <v>273</v>
      </c>
      <c r="C161">
        <v>0</v>
      </c>
      <c r="D161">
        <v>0</v>
      </c>
      <c r="E161">
        <v>33522.730000000003</v>
      </c>
      <c r="F161">
        <v>3871.47</v>
      </c>
      <c r="G161">
        <v>33522.730000000003</v>
      </c>
      <c r="H161">
        <v>37394.199999999997</v>
      </c>
      <c r="I161">
        <v>2016</v>
      </c>
      <c r="K161" t="s">
        <v>14</v>
      </c>
    </row>
    <row r="162" spans="1:11" x14ac:dyDescent="0.2">
      <c r="A162" t="s">
        <v>910</v>
      </c>
      <c r="B162" t="s">
        <v>273</v>
      </c>
      <c r="C162">
        <v>0</v>
      </c>
      <c r="D162">
        <v>0</v>
      </c>
      <c r="E162">
        <v>15118.4</v>
      </c>
      <c r="F162">
        <v>0</v>
      </c>
      <c r="G162">
        <v>15118.4</v>
      </c>
      <c r="H162">
        <v>15118.4</v>
      </c>
      <c r="I162">
        <v>2016</v>
      </c>
      <c r="K162" t="s">
        <v>14</v>
      </c>
    </row>
    <row r="163" spans="1:11" x14ac:dyDescent="0.2">
      <c r="A163" t="s">
        <v>1312</v>
      </c>
      <c r="B163" t="s">
        <v>273</v>
      </c>
      <c r="C163">
        <v>0</v>
      </c>
      <c r="D163">
        <v>0</v>
      </c>
      <c r="E163">
        <v>3304.24</v>
      </c>
      <c r="F163">
        <v>0</v>
      </c>
      <c r="G163">
        <v>3304.24</v>
      </c>
      <c r="H163">
        <v>3304.24</v>
      </c>
      <c r="I163">
        <v>2016</v>
      </c>
      <c r="K163" t="s">
        <v>14</v>
      </c>
    </row>
    <row r="164" spans="1:11" x14ac:dyDescent="0.2">
      <c r="A164" t="s">
        <v>1243</v>
      </c>
      <c r="B164" t="s">
        <v>273</v>
      </c>
      <c r="C164">
        <v>0</v>
      </c>
      <c r="D164">
        <v>0</v>
      </c>
      <c r="E164">
        <v>4170.3999999999996</v>
      </c>
      <c r="F164">
        <v>0</v>
      </c>
      <c r="G164">
        <v>4170.3999999999996</v>
      </c>
      <c r="H164">
        <v>4170.3999999999996</v>
      </c>
      <c r="I164">
        <v>2016</v>
      </c>
      <c r="K164" t="s">
        <v>14</v>
      </c>
    </row>
    <row r="165" spans="1:11" x14ac:dyDescent="0.2">
      <c r="A165" t="s">
        <v>556</v>
      </c>
      <c r="B165" t="s">
        <v>273</v>
      </c>
      <c r="C165">
        <v>0</v>
      </c>
      <c r="D165">
        <v>0</v>
      </c>
      <c r="E165">
        <v>41452</v>
      </c>
      <c r="F165">
        <v>14091.89</v>
      </c>
      <c r="G165">
        <v>41452</v>
      </c>
      <c r="H165">
        <v>55543.89</v>
      </c>
      <c r="I165">
        <v>2016</v>
      </c>
      <c r="K165" t="s">
        <v>14</v>
      </c>
    </row>
    <row r="166" spans="1:11" x14ac:dyDescent="0.2">
      <c r="A166" t="s">
        <v>1044</v>
      </c>
      <c r="B166" t="s">
        <v>273</v>
      </c>
      <c r="C166">
        <v>0</v>
      </c>
      <c r="D166">
        <v>0</v>
      </c>
      <c r="E166">
        <v>9055</v>
      </c>
      <c r="F166">
        <v>0</v>
      </c>
      <c r="G166">
        <v>9055</v>
      </c>
      <c r="H166">
        <v>9055</v>
      </c>
      <c r="I166">
        <v>2016</v>
      </c>
      <c r="K166" t="s">
        <v>14</v>
      </c>
    </row>
    <row r="167" spans="1:11" x14ac:dyDescent="0.2">
      <c r="A167" t="s">
        <v>889</v>
      </c>
      <c r="B167" t="s">
        <v>273</v>
      </c>
      <c r="C167">
        <v>0</v>
      </c>
      <c r="D167">
        <v>0</v>
      </c>
      <c r="E167">
        <v>16993.560000000001</v>
      </c>
      <c r="F167">
        <v>0</v>
      </c>
      <c r="G167">
        <v>16993.560000000001</v>
      </c>
      <c r="H167">
        <v>16993.560000000001</v>
      </c>
      <c r="I167">
        <v>2016</v>
      </c>
      <c r="K167" t="s">
        <v>14</v>
      </c>
    </row>
    <row r="168" spans="1:11" x14ac:dyDescent="0.2">
      <c r="A168" t="s">
        <v>913</v>
      </c>
      <c r="B168" t="s">
        <v>273</v>
      </c>
      <c r="C168">
        <v>0</v>
      </c>
      <c r="D168">
        <v>0</v>
      </c>
      <c r="E168">
        <v>14984.81</v>
      </c>
      <c r="F168">
        <v>0</v>
      </c>
      <c r="G168">
        <v>14984.81</v>
      </c>
      <c r="H168">
        <v>14984.81</v>
      </c>
      <c r="I168">
        <v>2016</v>
      </c>
      <c r="K168" t="s">
        <v>14</v>
      </c>
    </row>
    <row r="169" spans="1:11" x14ac:dyDescent="0.2">
      <c r="A169" t="s">
        <v>802</v>
      </c>
      <c r="B169" t="s">
        <v>273</v>
      </c>
      <c r="C169">
        <v>0</v>
      </c>
      <c r="D169">
        <v>0</v>
      </c>
      <c r="E169">
        <v>21091.87</v>
      </c>
      <c r="F169">
        <v>2257.8200000000002</v>
      </c>
      <c r="G169">
        <v>21091.87</v>
      </c>
      <c r="H169">
        <v>23349.69</v>
      </c>
      <c r="I169">
        <v>2016</v>
      </c>
      <c r="K169" t="s">
        <v>14</v>
      </c>
    </row>
    <row r="170" spans="1:11" x14ac:dyDescent="0.2">
      <c r="A170" t="s">
        <v>887</v>
      </c>
      <c r="B170" t="s">
        <v>273</v>
      </c>
      <c r="C170">
        <v>0</v>
      </c>
      <c r="D170">
        <v>0</v>
      </c>
      <c r="E170">
        <v>17106.04</v>
      </c>
      <c r="F170">
        <v>0</v>
      </c>
      <c r="G170">
        <v>17106.04</v>
      </c>
      <c r="H170">
        <v>17106.04</v>
      </c>
      <c r="I170">
        <v>2016</v>
      </c>
      <c r="K170" t="s">
        <v>14</v>
      </c>
    </row>
    <row r="171" spans="1:11" x14ac:dyDescent="0.2">
      <c r="A171" t="s">
        <v>1820</v>
      </c>
      <c r="B171" t="s">
        <v>273</v>
      </c>
      <c r="C171">
        <v>0</v>
      </c>
      <c r="D171">
        <v>0</v>
      </c>
      <c r="E171">
        <v>141.30000000000001</v>
      </c>
      <c r="F171">
        <v>0</v>
      </c>
      <c r="G171">
        <v>141.30000000000001</v>
      </c>
      <c r="H171">
        <v>141.30000000000001</v>
      </c>
      <c r="I171">
        <v>2016</v>
      </c>
      <c r="K171" t="s">
        <v>14</v>
      </c>
    </row>
    <row r="172" spans="1:11" x14ac:dyDescent="0.2">
      <c r="A172" t="s">
        <v>1699</v>
      </c>
      <c r="B172" t="s">
        <v>273</v>
      </c>
      <c r="C172">
        <v>0</v>
      </c>
      <c r="D172">
        <v>0</v>
      </c>
      <c r="E172">
        <v>573.5</v>
      </c>
      <c r="F172">
        <v>0</v>
      </c>
      <c r="G172">
        <v>573.5</v>
      </c>
      <c r="H172">
        <v>573.5</v>
      </c>
      <c r="I172">
        <v>2016</v>
      </c>
      <c r="K172" t="s">
        <v>14</v>
      </c>
    </row>
    <row r="173" spans="1:11" x14ac:dyDescent="0.2">
      <c r="A173" t="s">
        <v>795</v>
      </c>
      <c r="B173" t="s">
        <v>273</v>
      </c>
      <c r="C173">
        <v>0</v>
      </c>
      <c r="D173">
        <v>0</v>
      </c>
      <c r="E173">
        <v>21522</v>
      </c>
      <c r="F173">
        <v>2528.25</v>
      </c>
      <c r="G173">
        <v>21522</v>
      </c>
      <c r="H173">
        <v>24050.25</v>
      </c>
      <c r="I173">
        <v>2016</v>
      </c>
      <c r="K173" t="s">
        <v>14</v>
      </c>
    </row>
    <row r="174" spans="1:11" x14ac:dyDescent="0.2">
      <c r="A174" t="s">
        <v>640</v>
      </c>
      <c r="B174" t="s">
        <v>273</v>
      </c>
      <c r="C174">
        <v>0</v>
      </c>
      <c r="D174">
        <v>0</v>
      </c>
      <c r="E174">
        <v>32304.35</v>
      </c>
      <c r="F174">
        <v>8315.4599999999991</v>
      </c>
      <c r="G174">
        <v>32304.35</v>
      </c>
      <c r="H174">
        <v>40619.81</v>
      </c>
      <c r="I174">
        <v>2016</v>
      </c>
      <c r="K174" t="s">
        <v>14</v>
      </c>
    </row>
    <row r="175" spans="1:11" x14ac:dyDescent="0.2">
      <c r="A175" t="s">
        <v>634</v>
      </c>
      <c r="B175" t="s">
        <v>273</v>
      </c>
      <c r="C175">
        <v>0</v>
      </c>
      <c r="D175">
        <v>0</v>
      </c>
      <c r="E175">
        <v>40148</v>
      </c>
      <c r="F175">
        <v>1592.8</v>
      </c>
      <c r="G175">
        <v>40148</v>
      </c>
      <c r="H175">
        <v>41740.800000000003</v>
      </c>
      <c r="I175">
        <v>2016</v>
      </c>
      <c r="K175" t="s">
        <v>14</v>
      </c>
    </row>
    <row r="176" spans="1:11" x14ac:dyDescent="0.2">
      <c r="A176" t="s">
        <v>727</v>
      </c>
      <c r="B176" t="s">
        <v>273</v>
      </c>
      <c r="C176">
        <v>0</v>
      </c>
      <c r="D176">
        <v>0</v>
      </c>
      <c r="E176">
        <v>29980</v>
      </c>
      <c r="F176">
        <v>0</v>
      </c>
      <c r="G176">
        <v>29980</v>
      </c>
      <c r="H176">
        <v>29980</v>
      </c>
      <c r="I176">
        <v>2016</v>
      </c>
      <c r="K176" t="s">
        <v>14</v>
      </c>
    </row>
    <row r="177" spans="1:11" x14ac:dyDescent="0.2">
      <c r="A177" t="s">
        <v>1565</v>
      </c>
      <c r="B177" t="s">
        <v>273</v>
      </c>
      <c r="C177">
        <v>0</v>
      </c>
      <c r="D177">
        <v>0</v>
      </c>
      <c r="E177">
        <v>1312</v>
      </c>
      <c r="F177">
        <v>0</v>
      </c>
      <c r="G177">
        <v>1312</v>
      </c>
      <c r="H177">
        <v>1312</v>
      </c>
      <c r="I177">
        <v>2016</v>
      </c>
      <c r="K177" t="s">
        <v>14</v>
      </c>
    </row>
    <row r="178" spans="1:11" x14ac:dyDescent="0.2">
      <c r="A178" t="s">
        <v>660</v>
      </c>
      <c r="B178" t="s">
        <v>273</v>
      </c>
      <c r="C178">
        <v>0</v>
      </c>
      <c r="D178">
        <v>0</v>
      </c>
      <c r="E178">
        <v>37298.83</v>
      </c>
      <c r="F178">
        <v>0</v>
      </c>
      <c r="G178">
        <v>37298.83</v>
      </c>
      <c r="H178">
        <v>37298.83</v>
      </c>
      <c r="I178">
        <v>2016</v>
      </c>
      <c r="K178" t="s">
        <v>14</v>
      </c>
    </row>
    <row r="179" spans="1:11" x14ac:dyDescent="0.2">
      <c r="A179" t="s">
        <v>1079</v>
      </c>
      <c r="B179" t="s">
        <v>273</v>
      </c>
      <c r="C179">
        <v>0</v>
      </c>
      <c r="D179">
        <v>0</v>
      </c>
      <c r="E179">
        <v>7200</v>
      </c>
      <c r="F179">
        <v>772.55</v>
      </c>
      <c r="G179">
        <v>7200</v>
      </c>
      <c r="H179">
        <v>7972.55</v>
      </c>
      <c r="I179">
        <v>2016</v>
      </c>
      <c r="K179" t="s">
        <v>14</v>
      </c>
    </row>
    <row r="180" spans="1:11" x14ac:dyDescent="0.2">
      <c r="A180" t="s">
        <v>862</v>
      </c>
      <c r="B180" t="s">
        <v>273</v>
      </c>
      <c r="C180">
        <v>0</v>
      </c>
      <c r="D180">
        <v>0</v>
      </c>
      <c r="E180">
        <v>18502.5</v>
      </c>
      <c r="F180">
        <v>0</v>
      </c>
      <c r="G180">
        <v>18502.5</v>
      </c>
      <c r="H180">
        <v>18502.5</v>
      </c>
      <c r="I180">
        <v>2016</v>
      </c>
      <c r="K180" t="s">
        <v>14</v>
      </c>
    </row>
    <row r="181" spans="1:11" x14ac:dyDescent="0.2">
      <c r="A181" t="s">
        <v>612</v>
      </c>
      <c r="B181" t="s">
        <v>273</v>
      </c>
      <c r="C181">
        <v>0</v>
      </c>
      <c r="D181">
        <v>0</v>
      </c>
      <c r="E181">
        <v>37600</v>
      </c>
      <c r="F181">
        <v>6637.98</v>
      </c>
      <c r="G181">
        <v>37600</v>
      </c>
      <c r="H181">
        <v>44237.98</v>
      </c>
      <c r="I181">
        <v>2016</v>
      </c>
      <c r="K181" t="s">
        <v>14</v>
      </c>
    </row>
    <row r="182" spans="1:11" x14ac:dyDescent="0.2">
      <c r="A182" t="s">
        <v>1106</v>
      </c>
      <c r="B182" t="s">
        <v>273</v>
      </c>
      <c r="C182">
        <v>0</v>
      </c>
      <c r="D182">
        <v>0</v>
      </c>
      <c r="E182">
        <v>6942</v>
      </c>
      <c r="F182">
        <v>0</v>
      </c>
      <c r="G182">
        <v>6942</v>
      </c>
      <c r="H182">
        <v>6942</v>
      </c>
      <c r="I182">
        <v>2016</v>
      </c>
      <c r="K182" t="s">
        <v>14</v>
      </c>
    </row>
    <row r="183" spans="1:11" x14ac:dyDescent="0.2">
      <c r="A183" t="s">
        <v>820</v>
      </c>
      <c r="B183" t="s">
        <v>273</v>
      </c>
      <c r="C183">
        <v>0</v>
      </c>
      <c r="D183">
        <v>0</v>
      </c>
      <c r="E183">
        <v>22008.25</v>
      </c>
      <c r="F183">
        <v>0</v>
      </c>
      <c r="G183">
        <v>22008.25</v>
      </c>
      <c r="H183">
        <v>22008.25</v>
      </c>
      <c r="I183">
        <v>2016</v>
      </c>
      <c r="K183" t="s">
        <v>14</v>
      </c>
    </row>
    <row r="184" spans="1:11" x14ac:dyDescent="0.2">
      <c r="A184" t="s">
        <v>809</v>
      </c>
      <c r="B184" t="s">
        <v>273</v>
      </c>
      <c r="C184">
        <v>0</v>
      </c>
      <c r="D184">
        <v>0</v>
      </c>
      <c r="E184">
        <v>22979.5</v>
      </c>
      <c r="F184">
        <v>0</v>
      </c>
      <c r="G184">
        <v>22979.5</v>
      </c>
      <c r="H184">
        <v>22979.5</v>
      </c>
      <c r="I184">
        <v>2016</v>
      </c>
      <c r="K184" t="s">
        <v>14</v>
      </c>
    </row>
    <row r="185" spans="1:11" x14ac:dyDescent="0.2">
      <c r="A185" t="s">
        <v>1469</v>
      </c>
      <c r="B185" t="s">
        <v>273</v>
      </c>
      <c r="C185">
        <v>0</v>
      </c>
      <c r="D185">
        <v>0</v>
      </c>
      <c r="E185">
        <v>1624.8</v>
      </c>
      <c r="F185">
        <v>195.52</v>
      </c>
      <c r="G185">
        <v>1624.8</v>
      </c>
      <c r="H185">
        <v>1820.32</v>
      </c>
      <c r="I185">
        <v>2016</v>
      </c>
      <c r="K185" t="s">
        <v>14</v>
      </c>
    </row>
    <row r="186" spans="1:11" x14ac:dyDescent="0.2">
      <c r="A186" t="s">
        <v>1425</v>
      </c>
      <c r="B186" t="s">
        <v>273</v>
      </c>
      <c r="C186">
        <v>0</v>
      </c>
      <c r="D186">
        <v>0</v>
      </c>
      <c r="E186">
        <v>2138.67</v>
      </c>
      <c r="F186">
        <v>0</v>
      </c>
      <c r="G186">
        <v>2138.67</v>
      </c>
      <c r="H186">
        <v>2138.67</v>
      </c>
      <c r="I186">
        <v>2016</v>
      </c>
      <c r="K186" t="s">
        <v>14</v>
      </c>
    </row>
    <row r="187" spans="1:11" x14ac:dyDescent="0.2">
      <c r="A187" t="s">
        <v>1182</v>
      </c>
      <c r="B187" t="s">
        <v>273</v>
      </c>
      <c r="C187">
        <v>0</v>
      </c>
      <c r="D187">
        <v>0</v>
      </c>
      <c r="E187">
        <v>5076</v>
      </c>
      <c r="F187">
        <v>0</v>
      </c>
      <c r="G187">
        <v>5076</v>
      </c>
      <c r="H187">
        <v>5076</v>
      </c>
      <c r="I187">
        <v>2016</v>
      </c>
      <c r="K187" t="s">
        <v>14</v>
      </c>
    </row>
    <row r="188" spans="1:11" x14ac:dyDescent="0.2">
      <c r="A188" t="s">
        <v>1600</v>
      </c>
      <c r="B188" t="s">
        <v>273</v>
      </c>
      <c r="C188">
        <v>0</v>
      </c>
      <c r="D188">
        <v>0</v>
      </c>
      <c r="E188">
        <v>1110</v>
      </c>
      <c r="F188">
        <v>0</v>
      </c>
      <c r="G188">
        <v>1110</v>
      </c>
      <c r="H188">
        <v>1110</v>
      </c>
      <c r="I188">
        <v>2016</v>
      </c>
      <c r="K188" t="s">
        <v>14</v>
      </c>
    </row>
    <row r="189" spans="1:11" x14ac:dyDescent="0.2">
      <c r="A189" t="s">
        <v>900</v>
      </c>
      <c r="B189" t="s">
        <v>273</v>
      </c>
      <c r="C189">
        <v>0</v>
      </c>
      <c r="D189">
        <v>0</v>
      </c>
      <c r="E189">
        <v>14413.76</v>
      </c>
      <c r="F189">
        <v>1694.82</v>
      </c>
      <c r="G189">
        <v>14413.76</v>
      </c>
      <c r="H189">
        <v>16108.58</v>
      </c>
      <c r="I189">
        <v>2016</v>
      </c>
      <c r="K189" t="s">
        <v>14</v>
      </c>
    </row>
    <row r="190" spans="1:11" x14ac:dyDescent="0.2">
      <c r="A190" t="s">
        <v>982</v>
      </c>
      <c r="B190" t="s">
        <v>273</v>
      </c>
      <c r="C190">
        <v>0</v>
      </c>
      <c r="D190">
        <v>0</v>
      </c>
      <c r="E190">
        <v>11532.45</v>
      </c>
      <c r="F190">
        <v>0</v>
      </c>
      <c r="G190">
        <v>11532.45</v>
      </c>
      <c r="H190">
        <v>11532.45</v>
      </c>
      <c r="I190">
        <v>2016</v>
      </c>
      <c r="K190" t="s">
        <v>14</v>
      </c>
    </row>
    <row r="191" spans="1:11" x14ac:dyDescent="0.2">
      <c r="A191" t="s">
        <v>1074</v>
      </c>
      <c r="B191" t="s">
        <v>273</v>
      </c>
      <c r="C191">
        <v>0</v>
      </c>
      <c r="D191">
        <v>0</v>
      </c>
      <c r="E191">
        <v>7258.07</v>
      </c>
      <c r="F191">
        <v>767.99</v>
      </c>
      <c r="G191">
        <v>7258.07</v>
      </c>
      <c r="H191">
        <v>8026.06</v>
      </c>
      <c r="I191">
        <v>2016</v>
      </c>
      <c r="K191" t="s">
        <v>14</v>
      </c>
    </row>
    <row r="192" spans="1:11" x14ac:dyDescent="0.2">
      <c r="A192" t="s">
        <v>950</v>
      </c>
      <c r="B192" t="s">
        <v>273</v>
      </c>
      <c r="C192">
        <v>0</v>
      </c>
      <c r="D192">
        <v>0</v>
      </c>
      <c r="E192">
        <v>11674.56</v>
      </c>
      <c r="F192">
        <v>1331.76</v>
      </c>
      <c r="G192">
        <v>11674.56</v>
      </c>
      <c r="H192">
        <v>13006.32</v>
      </c>
      <c r="I192">
        <v>2016</v>
      </c>
      <c r="K192" t="s">
        <v>14</v>
      </c>
    </row>
    <row r="193" spans="1:11" x14ac:dyDescent="0.2">
      <c r="A193" t="s">
        <v>849</v>
      </c>
      <c r="B193" t="s">
        <v>273</v>
      </c>
      <c r="C193">
        <v>0</v>
      </c>
      <c r="D193">
        <v>0</v>
      </c>
      <c r="E193">
        <v>17757.72</v>
      </c>
      <c r="F193">
        <v>2019.51</v>
      </c>
      <c r="G193">
        <v>17757.72</v>
      </c>
      <c r="H193">
        <v>19777.23</v>
      </c>
      <c r="I193">
        <v>2016</v>
      </c>
      <c r="K193" t="s">
        <v>14</v>
      </c>
    </row>
    <row r="194" spans="1:11" x14ac:dyDescent="0.2">
      <c r="A194" t="s">
        <v>884</v>
      </c>
      <c r="B194" t="s">
        <v>273</v>
      </c>
      <c r="C194">
        <v>0</v>
      </c>
      <c r="D194">
        <v>0</v>
      </c>
      <c r="E194">
        <v>17172.080000000002</v>
      </c>
      <c r="F194">
        <v>0</v>
      </c>
      <c r="G194">
        <v>17172.080000000002</v>
      </c>
      <c r="H194">
        <v>17172.080000000002</v>
      </c>
      <c r="I194">
        <v>2016</v>
      </c>
      <c r="K194" t="s">
        <v>14</v>
      </c>
    </row>
    <row r="195" spans="1:11" x14ac:dyDescent="0.2">
      <c r="A195" t="s">
        <v>928</v>
      </c>
      <c r="B195" t="s">
        <v>273</v>
      </c>
      <c r="C195">
        <v>0</v>
      </c>
      <c r="D195">
        <v>0</v>
      </c>
      <c r="E195">
        <v>14223.6</v>
      </c>
      <c r="F195">
        <v>0</v>
      </c>
      <c r="G195">
        <v>14223.6</v>
      </c>
      <c r="H195">
        <v>14223.6</v>
      </c>
      <c r="I195">
        <v>2016</v>
      </c>
      <c r="K195" t="s">
        <v>14</v>
      </c>
    </row>
    <row r="196" spans="1:11" x14ac:dyDescent="0.2">
      <c r="A196" t="s">
        <v>1393</v>
      </c>
      <c r="B196" t="s">
        <v>273</v>
      </c>
      <c r="C196">
        <v>0</v>
      </c>
      <c r="D196">
        <v>0</v>
      </c>
      <c r="E196">
        <v>2463</v>
      </c>
      <c r="F196">
        <v>0</v>
      </c>
      <c r="G196">
        <v>2463</v>
      </c>
      <c r="H196">
        <v>2463</v>
      </c>
      <c r="I196">
        <v>2016</v>
      </c>
      <c r="K196" t="s">
        <v>14</v>
      </c>
    </row>
    <row r="197" spans="1:11" x14ac:dyDescent="0.2">
      <c r="A197" t="s">
        <v>1119</v>
      </c>
      <c r="B197" t="s">
        <v>273</v>
      </c>
      <c r="C197">
        <v>0</v>
      </c>
      <c r="D197">
        <v>0</v>
      </c>
      <c r="E197">
        <v>5741.82</v>
      </c>
      <c r="F197">
        <v>702.42</v>
      </c>
      <c r="G197">
        <v>5741.82</v>
      </c>
      <c r="H197">
        <v>6444.24</v>
      </c>
      <c r="I197">
        <v>2016</v>
      </c>
      <c r="K197" t="s">
        <v>14</v>
      </c>
    </row>
    <row r="198" spans="1:11" x14ac:dyDescent="0.2">
      <c r="A198" t="s">
        <v>700</v>
      </c>
      <c r="B198" t="s">
        <v>273</v>
      </c>
      <c r="C198">
        <v>0</v>
      </c>
      <c r="D198">
        <v>0</v>
      </c>
      <c r="E198">
        <v>32782.949999999997</v>
      </c>
      <c r="F198">
        <v>0</v>
      </c>
      <c r="G198">
        <v>32782.949999999997</v>
      </c>
      <c r="H198">
        <v>32782.949999999997</v>
      </c>
      <c r="I198">
        <v>2016</v>
      </c>
      <c r="K198" t="s">
        <v>14</v>
      </c>
    </row>
    <row r="199" spans="1:11" x14ac:dyDescent="0.2">
      <c r="A199" t="s">
        <v>877</v>
      </c>
      <c r="B199" t="s">
        <v>273</v>
      </c>
      <c r="C199">
        <v>0</v>
      </c>
      <c r="D199">
        <v>0</v>
      </c>
      <c r="E199">
        <v>17483.599999999999</v>
      </c>
      <c r="F199">
        <v>0</v>
      </c>
      <c r="G199">
        <v>17483.599999999999</v>
      </c>
      <c r="H199">
        <v>17483.599999999999</v>
      </c>
      <c r="I199">
        <v>2016</v>
      </c>
      <c r="K199" t="s">
        <v>14</v>
      </c>
    </row>
    <row r="200" spans="1:11" x14ac:dyDescent="0.2">
      <c r="A200" t="s">
        <v>582</v>
      </c>
      <c r="B200" t="s">
        <v>273</v>
      </c>
      <c r="C200">
        <v>0</v>
      </c>
      <c r="D200">
        <v>0</v>
      </c>
      <c r="E200">
        <v>35120</v>
      </c>
      <c r="F200">
        <v>14280.32</v>
      </c>
      <c r="G200">
        <v>35120</v>
      </c>
      <c r="H200">
        <v>49400.32</v>
      </c>
      <c r="I200">
        <v>2016</v>
      </c>
      <c r="K200" t="s">
        <v>14</v>
      </c>
    </row>
    <row r="201" spans="1:11" x14ac:dyDescent="0.2">
      <c r="A201" t="s">
        <v>731</v>
      </c>
      <c r="B201" t="s">
        <v>273</v>
      </c>
      <c r="C201">
        <v>0</v>
      </c>
      <c r="D201">
        <v>0</v>
      </c>
      <c r="E201">
        <v>27169.31</v>
      </c>
      <c r="F201">
        <v>2418.92</v>
      </c>
      <c r="G201">
        <v>27169.31</v>
      </c>
      <c r="H201">
        <v>29588.23</v>
      </c>
      <c r="I201">
        <v>2016</v>
      </c>
      <c r="K201" t="s">
        <v>14</v>
      </c>
    </row>
    <row r="202" spans="1:11" x14ac:dyDescent="0.2">
      <c r="A202" t="s">
        <v>1134</v>
      </c>
      <c r="B202" t="s">
        <v>273</v>
      </c>
      <c r="C202">
        <v>0</v>
      </c>
      <c r="D202">
        <v>0</v>
      </c>
      <c r="E202">
        <v>6136.8</v>
      </c>
      <c r="F202">
        <v>0</v>
      </c>
      <c r="G202">
        <v>6136.8</v>
      </c>
      <c r="H202">
        <v>6136.8</v>
      </c>
      <c r="I202">
        <v>2016</v>
      </c>
      <c r="K202" t="s">
        <v>14</v>
      </c>
    </row>
    <row r="203" spans="1:11" x14ac:dyDescent="0.2">
      <c r="A203" t="s">
        <v>668</v>
      </c>
      <c r="B203" t="s">
        <v>273</v>
      </c>
      <c r="C203">
        <v>0</v>
      </c>
      <c r="D203">
        <v>0</v>
      </c>
      <c r="E203">
        <v>32282.799999999999</v>
      </c>
      <c r="F203">
        <v>3735.09</v>
      </c>
      <c r="G203">
        <v>32282.799999999999</v>
      </c>
      <c r="H203">
        <v>36017.89</v>
      </c>
      <c r="I203">
        <v>2016</v>
      </c>
      <c r="K203" t="s">
        <v>14</v>
      </c>
    </row>
    <row r="204" spans="1:11" x14ac:dyDescent="0.2">
      <c r="A204" t="s">
        <v>1120</v>
      </c>
      <c r="B204" t="s">
        <v>273</v>
      </c>
      <c r="C204">
        <v>0</v>
      </c>
      <c r="D204">
        <v>0</v>
      </c>
      <c r="E204">
        <v>6428</v>
      </c>
      <c r="F204">
        <v>0</v>
      </c>
      <c r="G204">
        <v>6428</v>
      </c>
      <c r="H204">
        <v>6428</v>
      </c>
      <c r="I204">
        <v>2016</v>
      </c>
      <c r="K204" t="s">
        <v>14</v>
      </c>
    </row>
    <row r="205" spans="1:11" x14ac:dyDescent="0.2">
      <c r="A205" t="s">
        <v>560</v>
      </c>
      <c r="B205" t="s">
        <v>273</v>
      </c>
      <c r="C205">
        <v>0</v>
      </c>
      <c r="D205">
        <v>0</v>
      </c>
      <c r="E205">
        <v>43950</v>
      </c>
      <c r="F205">
        <v>10305.69</v>
      </c>
      <c r="G205">
        <v>43950</v>
      </c>
      <c r="H205">
        <v>54255.69</v>
      </c>
      <c r="I205">
        <v>2016</v>
      </c>
      <c r="K205" t="s">
        <v>14</v>
      </c>
    </row>
    <row r="206" spans="1:11" x14ac:dyDescent="0.2">
      <c r="A206" t="s">
        <v>1398</v>
      </c>
      <c r="B206" t="s">
        <v>273</v>
      </c>
      <c r="C206">
        <v>0</v>
      </c>
      <c r="D206">
        <v>0</v>
      </c>
      <c r="E206">
        <v>2373.6</v>
      </c>
      <c r="F206">
        <v>0</v>
      </c>
      <c r="G206">
        <v>2373.6</v>
      </c>
      <c r="H206">
        <v>2373.6</v>
      </c>
      <c r="I206">
        <v>2016</v>
      </c>
      <c r="K206" t="s">
        <v>14</v>
      </c>
    </row>
    <row r="207" spans="1:11" x14ac:dyDescent="0.2">
      <c r="A207" t="s">
        <v>1626</v>
      </c>
      <c r="B207" t="s">
        <v>273</v>
      </c>
      <c r="C207">
        <v>0</v>
      </c>
      <c r="D207">
        <v>0</v>
      </c>
      <c r="E207">
        <v>960</v>
      </c>
      <c r="F207">
        <v>0</v>
      </c>
      <c r="G207">
        <v>960</v>
      </c>
      <c r="H207">
        <v>960</v>
      </c>
      <c r="I207">
        <v>2016</v>
      </c>
      <c r="K207" t="s">
        <v>14</v>
      </c>
    </row>
    <row r="208" spans="1:11" x14ac:dyDescent="0.2">
      <c r="A208" t="s">
        <v>1287</v>
      </c>
      <c r="B208" t="s">
        <v>273</v>
      </c>
      <c r="C208">
        <v>0</v>
      </c>
      <c r="D208">
        <v>0</v>
      </c>
      <c r="E208">
        <v>3176.63</v>
      </c>
      <c r="F208">
        <v>329.63</v>
      </c>
      <c r="G208">
        <v>3176.63</v>
      </c>
      <c r="H208">
        <v>3506.26</v>
      </c>
      <c r="I208">
        <v>2016</v>
      </c>
      <c r="K208" t="s">
        <v>14</v>
      </c>
    </row>
    <row r="209" spans="1:11" x14ac:dyDescent="0.2">
      <c r="A209" t="s">
        <v>909</v>
      </c>
      <c r="B209" t="s">
        <v>273</v>
      </c>
      <c r="C209">
        <v>0</v>
      </c>
      <c r="D209">
        <v>0</v>
      </c>
      <c r="E209">
        <v>15141</v>
      </c>
      <c r="F209">
        <v>0</v>
      </c>
      <c r="G209">
        <v>15141</v>
      </c>
      <c r="H209">
        <v>15141</v>
      </c>
      <c r="I209">
        <v>2016</v>
      </c>
      <c r="K209" t="s">
        <v>14</v>
      </c>
    </row>
    <row r="210" spans="1:11" x14ac:dyDescent="0.2">
      <c r="A210" t="s">
        <v>735</v>
      </c>
      <c r="B210" t="s">
        <v>273</v>
      </c>
      <c r="C210">
        <v>0</v>
      </c>
      <c r="D210">
        <v>0</v>
      </c>
      <c r="E210">
        <v>26200</v>
      </c>
      <c r="F210">
        <v>3022.91</v>
      </c>
      <c r="G210">
        <v>26200</v>
      </c>
      <c r="H210">
        <v>29222.91</v>
      </c>
      <c r="I210">
        <v>2016</v>
      </c>
      <c r="K210" t="s">
        <v>14</v>
      </c>
    </row>
    <row r="211" spans="1:11" x14ac:dyDescent="0.2">
      <c r="A211" t="s">
        <v>1551</v>
      </c>
      <c r="B211" t="s">
        <v>273</v>
      </c>
      <c r="C211">
        <v>0</v>
      </c>
      <c r="D211">
        <v>0</v>
      </c>
      <c r="E211">
        <v>1229.6500000000001</v>
      </c>
      <c r="F211">
        <v>131.93</v>
      </c>
      <c r="G211">
        <v>1229.6500000000001</v>
      </c>
      <c r="H211">
        <v>1361.58</v>
      </c>
      <c r="I211">
        <v>2016</v>
      </c>
      <c r="K211" t="s">
        <v>14</v>
      </c>
    </row>
    <row r="212" spans="1:11" x14ac:dyDescent="0.2">
      <c r="A212" t="s">
        <v>1576</v>
      </c>
      <c r="B212" t="s">
        <v>273</v>
      </c>
      <c r="C212">
        <v>0</v>
      </c>
      <c r="D212">
        <v>0</v>
      </c>
      <c r="E212">
        <v>1262.4000000000001</v>
      </c>
      <c r="F212">
        <v>0</v>
      </c>
      <c r="G212">
        <v>1262.4000000000001</v>
      </c>
      <c r="H212">
        <v>1262.4000000000001</v>
      </c>
      <c r="I212">
        <v>2016</v>
      </c>
      <c r="K212" t="s">
        <v>14</v>
      </c>
    </row>
    <row r="213" spans="1:11" x14ac:dyDescent="0.2">
      <c r="A213" t="s">
        <v>845</v>
      </c>
      <c r="B213" t="s">
        <v>273</v>
      </c>
      <c r="C213">
        <v>0</v>
      </c>
      <c r="D213">
        <v>0</v>
      </c>
      <c r="E213">
        <v>19261</v>
      </c>
      <c r="F213">
        <v>807.5</v>
      </c>
      <c r="G213">
        <v>19261</v>
      </c>
      <c r="H213">
        <v>20068.5</v>
      </c>
      <c r="I213">
        <v>2016</v>
      </c>
      <c r="K213" t="s">
        <v>14</v>
      </c>
    </row>
    <row r="214" spans="1:11" x14ac:dyDescent="0.2">
      <c r="A214" t="s">
        <v>1275</v>
      </c>
      <c r="B214" t="s">
        <v>273</v>
      </c>
      <c r="C214">
        <v>0</v>
      </c>
      <c r="D214">
        <v>0</v>
      </c>
      <c r="E214">
        <v>3682.26</v>
      </c>
      <c r="F214">
        <v>0</v>
      </c>
      <c r="G214">
        <v>3682.26</v>
      </c>
      <c r="H214">
        <v>3682.26</v>
      </c>
      <c r="I214">
        <v>2016</v>
      </c>
      <c r="K214" t="s">
        <v>14</v>
      </c>
    </row>
    <row r="215" spans="1:11" x14ac:dyDescent="0.2">
      <c r="A215" t="s">
        <v>1011</v>
      </c>
      <c r="B215" t="s">
        <v>273</v>
      </c>
      <c r="C215">
        <v>0</v>
      </c>
      <c r="D215">
        <v>0</v>
      </c>
      <c r="E215">
        <v>9348</v>
      </c>
      <c r="F215">
        <v>1003.04</v>
      </c>
      <c r="G215">
        <v>9348</v>
      </c>
      <c r="H215">
        <v>10351.040000000001</v>
      </c>
      <c r="I215">
        <v>2016</v>
      </c>
      <c r="K215" t="s">
        <v>14</v>
      </c>
    </row>
    <row r="216" spans="1:11" x14ac:dyDescent="0.2">
      <c r="A216" t="s">
        <v>1113</v>
      </c>
      <c r="B216" t="s">
        <v>273</v>
      </c>
      <c r="C216">
        <v>0</v>
      </c>
      <c r="D216">
        <v>0</v>
      </c>
      <c r="E216">
        <v>6584</v>
      </c>
      <c r="F216">
        <v>0</v>
      </c>
      <c r="G216">
        <v>6584</v>
      </c>
      <c r="H216">
        <v>6584</v>
      </c>
      <c r="I216">
        <v>2016</v>
      </c>
      <c r="K216" t="s">
        <v>14</v>
      </c>
    </row>
    <row r="217" spans="1:11" x14ac:dyDescent="0.2">
      <c r="A217" t="s">
        <v>591</v>
      </c>
      <c r="B217" t="s">
        <v>273</v>
      </c>
      <c r="C217">
        <v>0</v>
      </c>
      <c r="D217">
        <v>0</v>
      </c>
      <c r="E217">
        <v>35712</v>
      </c>
      <c r="F217">
        <v>12435.89</v>
      </c>
      <c r="G217">
        <v>35712</v>
      </c>
      <c r="H217">
        <v>48147.89</v>
      </c>
      <c r="I217">
        <v>2016</v>
      </c>
      <c r="K217" t="s">
        <v>14</v>
      </c>
    </row>
    <row r="218" spans="1:11" x14ac:dyDescent="0.2">
      <c r="A218" t="s">
        <v>1211</v>
      </c>
      <c r="B218" t="s">
        <v>273</v>
      </c>
      <c r="C218">
        <v>0</v>
      </c>
      <c r="D218">
        <v>0</v>
      </c>
      <c r="E218">
        <v>4758</v>
      </c>
      <c r="F218">
        <v>0</v>
      </c>
      <c r="G218">
        <v>4758</v>
      </c>
      <c r="H218">
        <v>4758</v>
      </c>
      <c r="I218">
        <v>2016</v>
      </c>
      <c r="K218" t="s">
        <v>14</v>
      </c>
    </row>
    <row r="219" spans="1:11" x14ac:dyDescent="0.2">
      <c r="A219" t="s">
        <v>932</v>
      </c>
      <c r="B219" t="s">
        <v>273</v>
      </c>
      <c r="C219">
        <v>0</v>
      </c>
      <c r="D219">
        <v>0</v>
      </c>
      <c r="E219">
        <v>14089.2</v>
      </c>
      <c r="F219">
        <v>0</v>
      </c>
      <c r="G219">
        <v>14089.2</v>
      </c>
      <c r="H219">
        <v>14089.2</v>
      </c>
      <c r="I219">
        <v>2016</v>
      </c>
      <c r="K219" t="s">
        <v>14</v>
      </c>
    </row>
    <row r="220" spans="1:11" x14ac:dyDescent="0.2">
      <c r="A220" t="s">
        <v>726</v>
      </c>
      <c r="B220" t="s">
        <v>273</v>
      </c>
      <c r="C220">
        <v>0</v>
      </c>
      <c r="D220">
        <v>0</v>
      </c>
      <c r="E220">
        <v>26935.75</v>
      </c>
      <c r="F220">
        <v>3134.51</v>
      </c>
      <c r="G220">
        <v>26935.75</v>
      </c>
      <c r="H220">
        <v>30070.26</v>
      </c>
      <c r="I220">
        <v>2016</v>
      </c>
      <c r="K220" t="s">
        <v>14</v>
      </c>
    </row>
    <row r="221" spans="1:11" x14ac:dyDescent="0.2">
      <c r="A221" t="s">
        <v>965</v>
      </c>
      <c r="B221" t="s">
        <v>273</v>
      </c>
      <c r="C221">
        <v>0</v>
      </c>
      <c r="D221">
        <v>0</v>
      </c>
      <c r="E221">
        <v>10797.52</v>
      </c>
      <c r="F221">
        <v>1616.41</v>
      </c>
      <c r="G221">
        <v>10797.52</v>
      </c>
      <c r="H221">
        <v>12413.93</v>
      </c>
      <c r="I221">
        <v>2016</v>
      </c>
      <c r="K221" t="s">
        <v>14</v>
      </c>
    </row>
    <row r="222" spans="1:11" x14ac:dyDescent="0.2">
      <c r="A222" t="s">
        <v>739</v>
      </c>
      <c r="B222" t="s">
        <v>273</v>
      </c>
      <c r="C222">
        <v>0</v>
      </c>
      <c r="D222">
        <v>0</v>
      </c>
      <c r="E222">
        <v>28915.599999999999</v>
      </c>
      <c r="F222">
        <v>0</v>
      </c>
      <c r="G222">
        <v>28915.599999999999</v>
      </c>
      <c r="H222">
        <v>28915.599999999999</v>
      </c>
      <c r="I222">
        <v>2016</v>
      </c>
      <c r="K222" t="s">
        <v>14</v>
      </c>
    </row>
    <row r="223" spans="1:11" x14ac:dyDescent="0.2">
      <c r="A223" t="s">
        <v>859</v>
      </c>
      <c r="B223" t="s">
        <v>273</v>
      </c>
      <c r="C223">
        <v>0</v>
      </c>
      <c r="D223">
        <v>0</v>
      </c>
      <c r="E223">
        <v>18886.580000000002</v>
      </c>
      <c r="F223">
        <v>0</v>
      </c>
      <c r="G223">
        <v>18886.580000000002</v>
      </c>
      <c r="H223">
        <v>18886.580000000002</v>
      </c>
      <c r="I223">
        <v>2016</v>
      </c>
      <c r="K223" t="s">
        <v>14</v>
      </c>
    </row>
    <row r="224" spans="1:11" x14ac:dyDescent="0.2">
      <c r="A224" t="s">
        <v>568</v>
      </c>
      <c r="B224" t="s">
        <v>273</v>
      </c>
      <c r="C224">
        <v>0</v>
      </c>
      <c r="D224">
        <v>0</v>
      </c>
      <c r="E224">
        <v>39099.919999999998</v>
      </c>
      <c r="F224">
        <v>13605.26</v>
      </c>
      <c r="G224">
        <v>39099.919999999998</v>
      </c>
      <c r="H224">
        <v>52705.18</v>
      </c>
      <c r="I224">
        <v>2016</v>
      </c>
      <c r="K224" t="s">
        <v>14</v>
      </c>
    </row>
    <row r="225" spans="1:11" x14ac:dyDescent="0.2">
      <c r="A225" t="s">
        <v>1041</v>
      </c>
      <c r="B225" t="s">
        <v>273</v>
      </c>
      <c r="C225">
        <v>0</v>
      </c>
      <c r="D225">
        <v>0</v>
      </c>
      <c r="E225">
        <v>9211</v>
      </c>
      <c r="F225">
        <v>0</v>
      </c>
      <c r="G225">
        <v>9211</v>
      </c>
      <c r="H225">
        <v>9211</v>
      </c>
      <c r="I225">
        <v>2016</v>
      </c>
      <c r="K225" t="s">
        <v>14</v>
      </c>
    </row>
    <row r="226" spans="1:11" x14ac:dyDescent="0.2">
      <c r="A226" t="s">
        <v>823</v>
      </c>
      <c r="B226" t="s">
        <v>273</v>
      </c>
      <c r="C226">
        <v>0</v>
      </c>
      <c r="D226">
        <v>0</v>
      </c>
      <c r="E226">
        <v>19442.14</v>
      </c>
      <c r="F226">
        <v>2086.13</v>
      </c>
      <c r="G226">
        <v>19442.14</v>
      </c>
      <c r="H226">
        <v>21528.27</v>
      </c>
      <c r="I226">
        <v>2016</v>
      </c>
      <c r="K226" t="s">
        <v>14</v>
      </c>
    </row>
    <row r="227" spans="1:11" x14ac:dyDescent="0.2">
      <c r="A227" t="s">
        <v>1494</v>
      </c>
      <c r="B227" t="s">
        <v>273</v>
      </c>
      <c r="C227">
        <v>0</v>
      </c>
      <c r="D227">
        <v>0</v>
      </c>
      <c r="E227">
        <v>1536</v>
      </c>
      <c r="F227">
        <v>164.8</v>
      </c>
      <c r="G227">
        <v>1536</v>
      </c>
      <c r="H227">
        <v>1700.8</v>
      </c>
      <c r="I227">
        <v>2016</v>
      </c>
      <c r="K227" t="s">
        <v>14</v>
      </c>
    </row>
    <row r="228" spans="1:11" x14ac:dyDescent="0.2">
      <c r="A228" t="s">
        <v>941</v>
      </c>
      <c r="B228" t="s">
        <v>273</v>
      </c>
      <c r="C228">
        <v>0</v>
      </c>
      <c r="D228">
        <v>0</v>
      </c>
      <c r="E228">
        <v>13578</v>
      </c>
      <c r="F228">
        <v>0</v>
      </c>
      <c r="G228">
        <v>13578</v>
      </c>
      <c r="H228">
        <v>13578</v>
      </c>
      <c r="I228">
        <v>2016</v>
      </c>
      <c r="K228" t="s">
        <v>14</v>
      </c>
    </row>
    <row r="229" spans="1:11" x14ac:dyDescent="0.2">
      <c r="A229" t="s">
        <v>835</v>
      </c>
      <c r="B229" t="s">
        <v>273</v>
      </c>
      <c r="C229">
        <v>0</v>
      </c>
      <c r="D229">
        <v>0</v>
      </c>
      <c r="E229">
        <v>18663.55</v>
      </c>
      <c r="F229">
        <v>2119.0100000000002</v>
      </c>
      <c r="G229">
        <v>18663.55</v>
      </c>
      <c r="H229">
        <v>20782.560000000001</v>
      </c>
      <c r="I229">
        <v>2016</v>
      </c>
      <c r="K229" t="s">
        <v>14</v>
      </c>
    </row>
    <row r="230" spans="1:11" x14ac:dyDescent="0.2">
      <c r="A230" t="s">
        <v>1034</v>
      </c>
      <c r="B230" t="s">
        <v>273</v>
      </c>
      <c r="C230">
        <v>0</v>
      </c>
      <c r="D230">
        <v>0</v>
      </c>
      <c r="E230">
        <v>8961.6</v>
      </c>
      <c r="F230">
        <v>522.02</v>
      </c>
      <c r="G230">
        <v>8961.6</v>
      </c>
      <c r="H230">
        <v>9483.6200000000008</v>
      </c>
      <c r="I230">
        <v>2016</v>
      </c>
      <c r="K230" t="s">
        <v>14</v>
      </c>
    </row>
    <row r="231" spans="1:11" x14ac:dyDescent="0.2">
      <c r="A231" t="s">
        <v>648</v>
      </c>
      <c r="B231" t="s">
        <v>273</v>
      </c>
      <c r="C231">
        <v>0</v>
      </c>
      <c r="D231">
        <v>0</v>
      </c>
      <c r="E231">
        <v>39360.82</v>
      </c>
      <c r="F231">
        <v>0</v>
      </c>
      <c r="G231">
        <v>39360.82</v>
      </c>
      <c r="H231">
        <v>39360.82</v>
      </c>
      <c r="I231">
        <v>2016</v>
      </c>
      <c r="K231" t="s">
        <v>14</v>
      </c>
    </row>
    <row r="232" spans="1:11" x14ac:dyDescent="0.2">
      <c r="A232" t="s">
        <v>1390</v>
      </c>
      <c r="B232" t="s">
        <v>273</v>
      </c>
      <c r="C232">
        <v>0</v>
      </c>
      <c r="D232">
        <v>0</v>
      </c>
      <c r="E232">
        <v>2488.23</v>
      </c>
      <c r="F232">
        <v>0</v>
      </c>
      <c r="G232">
        <v>2488.23</v>
      </c>
      <c r="H232">
        <v>2488.23</v>
      </c>
      <c r="I232">
        <v>2016</v>
      </c>
      <c r="K232" t="s">
        <v>14</v>
      </c>
    </row>
    <row r="233" spans="1:11" x14ac:dyDescent="0.2">
      <c r="A233" t="s">
        <v>764</v>
      </c>
      <c r="B233" t="s">
        <v>273</v>
      </c>
      <c r="C233">
        <v>0</v>
      </c>
      <c r="D233">
        <v>0</v>
      </c>
      <c r="E233">
        <v>23982.12</v>
      </c>
      <c r="F233">
        <v>2680.65</v>
      </c>
      <c r="G233">
        <v>23982.12</v>
      </c>
      <c r="H233">
        <v>26662.77</v>
      </c>
      <c r="I233">
        <v>2016</v>
      </c>
      <c r="K233" t="s">
        <v>14</v>
      </c>
    </row>
    <row r="234" spans="1:11" x14ac:dyDescent="0.2">
      <c r="A234" t="s">
        <v>566</v>
      </c>
      <c r="B234" t="s">
        <v>273</v>
      </c>
      <c r="C234">
        <v>0</v>
      </c>
      <c r="D234">
        <v>0</v>
      </c>
      <c r="E234">
        <v>42700</v>
      </c>
      <c r="F234">
        <v>10221.86</v>
      </c>
      <c r="G234">
        <v>42700</v>
      </c>
      <c r="H234">
        <v>52921.86</v>
      </c>
      <c r="I234">
        <v>2016</v>
      </c>
      <c r="K234" t="s">
        <v>14</v>
      </c>
    </row>
    <row r="235" spans="1:11" x14ac:dyDescent="0.2">
      <c r="A235" t="s">
        <v>839</v>
      </c>
      <c r="B235" t="s">
        <v>273</v>
      </c>
      <c r="C235">
        <v>0</v>
      </c>
      <c r="D235">
        <v>0</v>
      </c>
      <c r="E235">
        <v>18530.93</v>
      </c>
      <c r="F235">
        <v>2027.63</v>
      </c>
      <c r="G235">
        <v>18530.93</v>
      </c>
      <c r="H235">
        <v>20558.560000000001</v>
      </c>
      <c r="I235">
        <v>2016</v>
      </c>
      <c r="K235" t="s">
        <v>14</v>
      </c>
    </row>
    <row r="236" spans="1:11" x14ac:dyDescent="0.2">
      <c r="A236" t="s">
        <v>771</v>
      </c>
      <c r="B236" t="s">
        <v>273</v>
      </c>
      <c r="C236">
        <v>0</v>
      </c>
      <c r="D236">
        <v>0</v>
      </c>
      <c r="E236">
        <v>23581.25</v>
      </c>
      <c r="F236">
        <v>2657.85</v>
      </c>
      <c r="G236">
        <v>23581.25</v>
      </c>
      <c r="H236">
        <v>26239.1</v>
      </c>
      <c r="I236">
        <v>2016</v>
      </c>
      <c r="K236" t="s">
        <v>14</v>
      </c>
    </row>
    <row r="237" spans="1:11" x14ac:dyDescent="0.2">
      <c r="A237" t="s">
        <v>671</v>
      </c>
      <c r="B237" t="s">
        <v>273</v>
      </c>
      <c r="C237">
        <v>0</v>
      </c>
      <c r="D237">
        <v>0</v>
      </c>
      <c r="E237">
        <v>35744.879999999997</v>
      </c>
      <c r="F237">
        <v>0</v>
      </c>
      <c r="G237">
        <v>35744.879999999997</v>
      </c>
      <c r="H237">
        <v>35744.879999999997</v>
      </c>
      <c r="I237">
        <v>2016</v>
      </c>
      <c r="K237" t="s">
        <v>14</v>
      </c>
    </row>
    <row r="238" spans="1:11" x14ac:dyDescent="0.2">
      <c r="A238" t="s">
        <v>1216</v>
      </c>
      <c r="B238" t="s">
        <v>273</v>
      </c>
      <c r="C238">
        <v>0</v>
      </c>
      <c r="D238">
        <v>0</v>
      </c>
      <c r="E238">
        <v>4650</v>
      </c>
      <c r="F238">
        <v>0</v>
      </c>
      <c r="G238">
        <v>4650</v>
      </c>
      <c r="H238">
        <v>4650</v>
      </c>
      <c r="I238">
        <v>2016</v>
      </c>
      <c r="K238" t="s">
        <v>14</v>
      </c>
    </row>
    <row r="239" spans="1:11" x14ac:dyDescent="0.2">
      <c r="A239" t="s">
        <v>874</v>
      </c>
      <c r="B239" t="s">
        <v>273</v>
      </c>
      <c r="C239">
        <v>0</v>
      </c>
      <c r="D239">
        <v>0</v>
      </c>
      <c r="E239">
        <v>17632.099999999999</v>
      </c>
      <c r="F239">
        <v>0</v>
      </c>
      <c r="G239">
        <v>17632.099999999999</v>
      </c>
      <c r="H239">
        <v>17632.099999999999</v>
      </c>
      <c r="I239">
        <v>2016</v>
      </c>
      <c r="K239" t="s">
        <v>14</v>
      </c>
    </row>
    <row r="240" spans="1:11" x14ac:dyDescent="0.2">
      <c r="A240" t="s">
        <v>1448</v>
      </c>
      <c r="B240" t="s">
        <v>273</v>
      </c>
      <c r="C240">
        <v>0</v>
      </c>
      <c r="D240">
        <v>0</v>
      </c>
      <c r="E240">
        <v>1956.15</v>
      </c>
      <c r="F240">
        <v>0</v>
      </c>
      <c r="G240">
        <v>1956.15</v>
      </c>
      <c r="H240">
        <v>1956.15</v>
      </c>
      <c r="I240">
        <v>2016</v>
      </c>
      <c r="K240" t="s">
        <v>14</v>
      </c>
    </row>
    <row r="241" spans="1:11" x14ac:dyDescent="0.2">
      <c r="A241" t="s">
        <v>1142</v>
      </c>
      <c r="B241" t="s">
        <v>273</v>
      </c>
      <c r="C241">
        <v>0</v>
      </c>
      <c r="D241">
        <v>0</v>
      </c>
      <c r="E241">
        <v>5829.17</v>
      </c>
      <c r="F241">
        <v>0</v>
      </c>
      <c r="G241">
        <v>5829.17</v>
      </c>
      <c r="H241">
        <v>5829.17</v>
      </c>
      <c r="I241">
        <v>2016</v>
      </c>
      <c r="K241" t="s">
        <v>14</v>
      </c>
    </row>
    <row r="242" spans="1:11" x14ac:dyDescent="0.2">
      <c r="A242" t="s">
        <v>1132</v>
      </c>
      <c r="B242" t="s">
        <v>273</v>
      </c>
      <c r="C242">
        <v>0</v>
      </c>
      <c r="D242">
        <v>0</v>
      </c>
      <c r="E242">
        <v>5548</v>
      </c>
      <c r="F242">
        <v>595.29999999999995</v>
      </c>
      <c r="G242">
        <v>5548</v>
      </c>
      <c r="H242">
        <v>6143.3</v>
      </c>
      <c r="I242">
        <v>2016</v>
      </c>
      <c r="K242" t="s">
        <v>14</v>
      </c>
    </row>
    <row r="243" spans="1:11" x14ac:dyDescent="0.2">
      <c r="A243" t="s">
        <v>636</v>
      </c>
      <c r="B243" t="s">
        <v>273</v>
      </c>
      <c r="C243">
        <v>13552.16</v>
      </c>
      <c r="D243">
        <v>0</v>
      </c>
      <c r="E243">
        <v>15695.15</v>
      </c>
      <c r="F243">
        <v>11672.2</v>
      </c>
      <c r="G243">
        <v>29247.31</v>
      </c>
      <c r="H243">
        <v>40919.51</v>
      </c>
      <c r="I243">
        <v>2016</v>
      </c>
      <c r="K243" t="s">
        <v>14</v>
      </c>
    </row>
    <row r="244" spans="1:11" x14ac:dyDescent="0.2">
      <c r="A244" t="s">
        <v>1315</v>
      </c>
      <c r="B244" t="s">
        <v>273</v>
      </c>
      <c r="C244">
        <v>0</v>
      </c>
      <c r="D244">
        <v>0</v>
      </c>
      <c r="E244">
        <v>3291.13</v>
      </c>
      <c r="F244">
        <v>0</v>
      </c>
      <c r="G244">
        <v>3291.13</v>
      </c>
      <c r="H244">
        <v>3291.13</v>
      </c>
      <c r="I244">
        <v>2016</v>
      </c>
      <c r="K244" t="s">
        <v>14</v>
      </c>
    </row>
    <row r="245" spans="1:11" x14ac:dyDescent="0.2">
      <c r="A245" t="s">
        <v>1107</v>
      </c>
      <c r="B245" t="s">
        <v>273</v>
      </c>
      <c r="C245">
        <v>0</v>
      </c>
      <c r="D245">
        <v>0</v>
      </c>
      <c r="E245">
        <v>6860</v>
      </c>
      <c r="F245">
        <v>0</v>
      </c>
      <c r="G245">
        <v>6860</v>
      </c>
      <c r="H245">
        <v>6860</v>
      </c>
      <c r="I245">
        <v>2016</v>
      </c>
      <c r="K245" t="s">
        <v>14</v>
      </c>
    </row>
    <row r="246" spans="1:11" x14ac:dyDescent="0.2">
      <c r="A246" t="s">
        <v>608</v>
      </c>
      <c r="B246" t="s">
        <v>273</v>
      </c>
      <c r="C246">
        <v>0</v>
      </c>
      <c r="D246">
        <v>0</v>
      </c>
      <c r="E246">
        <v>39929.199999999997</v>
      </c>
      <c r="F246">
        <v>4621.0200000000004</v>
      </c>
      <c r="G246">
        <v>39929.199999999997</v>
      </c>
      <c r="H246">
        <v>44550.22</v>
      </c>
      <c r="I246">
        <v>2016</v>
      </c>
      <c r="K246" t="s">
        <v>14</v>
      </c>
    </row>
    <row r="247" spans="1:11" x14ac:dyDescent="0.2">
      <c r="A247" t="s">
        <v>1128</v>
      </c>
      <c r="B247" t="s">
        <v>273</v>
      </c>
      <c r="C247">
        <v>0</v>
      </c>
      <c r="D247">
        <v>0</v>
      </c>
      <c r="E247">
        <v>5548</v>
      </c>
      <c r="F247">
        <v>697.92</v>
      </c>
      <c r="G247">
        <v>5548</v>
      </c>
      <c r="H247">
        <v>6245.92</v>
      </c>
      <c r="I247">
        <v>2016</v>
      </c>
      <c r="K247" t="s">
        <v>14</v>
      </c>
    </row>
    <row r="248" spans="1:11" x14ac:dyDescent="0.2">
      <c r="A248" t="s">
        <v>680</v>
      </c>
      <c r="B248" t="s">
        <v>273</v>
      </c>
      <c r="C248">
        <v>0</v>
      </c>
      <c r="D248">
        <v>0</v>
      </c>
      <c r="E248">
        <v>31046.080000000002</v>
      </c>
      <c r="F248">
        <v>3446.08</v>
      </c>
      <c r="G248">
        <v>31046.080000000002</v>
      </c>
      <c r="H248">
        <v>34492.160000000003</v>
      </c>
      <c r="I248">
        <v>2016</v>
      </c>
      <c r="K248" t="s">
        <v>14</v>
      </c>
    </row>
    <row r="249" spans="1:11" x14ac:dyDescent="0.2">
      <c r="A249" t="s">
        <v>774</v>
      </c>
      <c r="B249" t="s">
        <v>273</v>
      </c>
      <c r="C249">
        <v>0</v>
      </c>
      <c r="D249">
        <v>0</v>
      </c>
      <c r="E249">
        <v>26072.400000000001</v>
      </c>
      <c r="F249">
        <v>0</v>
      </c>
      <c r="G249">
        <v>26072.400000000001</v>
      </c>
      <c r="H249">
        <v>26072.400000000001</v>
      </c>
      <c r="I249">
        <v>2016</v>
      </c>
      <c r="K249" t="s">
        <v>14</v>
      </c>
    </row>
    <row r="250" spans="1:11" x14ac:dyDescent="0.2">
      <c r="A250" t="s">
        <v>1527</v>
      </c>
      <c r="B250" t="s">
        <v>273</v>
      </c>
      <c r="C250">
        <v>0</v>
      </c>
      <c r="D250">
        <v>0</v>
      </c>
      <c r="E250">
        <v>1369</v>
      </c>
      <c r="F250">
        <v>146.88999999999999</v>
      </c>
      <c r="G250">
        <v>1369</v>
      </c>
      <c r="H250">
        <v>1515.89</v>
      </c>
      <c r="I250">
        <v>2016</v>
      </c>
      <c r="K250" t="s">
        <v>14</v>
      </c>
    </row>
    <row r="251" spans="1:11" x14ac:dyDescent="0.2">
      <c r="A251" t="s">
        <v>954</v>
      </c>
      <c r="B251" t="s">
        <v>273</v>
      </c>
      <c r="C251">
        <v>0</v>
      </c>
      <c r="D251">
        <v>0</v>
      </c>
      <c r="E251">
        <v>12837</v>
      </c>
      <c r="F251">
        <v>0</v>
      </c>
      <c r="G251">
        <v>12837</v>
      </c>
      <c r="H251">
        <v>12837</v>
      </c>
      <c r="I251">
        <v>2016</v>
      </c>
      <c r="K251" t="s">
        <v>14</v>
      </c>
    </row>
    <row r="252" spans="1:11" x14ac:dyDescent="0.2">
      <c r="A252" t="s">
        <v>723</v>
      </c>
      <c r="B252" t="s">
        <v>273</v>
      </c>
      <c r="C252">
        <v>0</v>
      </c>
      <c r="D252">
        <v>0</v>
      </c>
      <c r="E252">
        <v>21049.16</v>
      </c>
      <c r="F252">
        <v>9414.36</v>
      </c>
      <c r="G252">
        <v>21049.16</v>
      </c>
      <c r="H252">
        <v>30463.52</v>
      </c>
      <c r="I252">
        <v>2016</v>
      </c>
      <c r="K252" t="s">
        <v>14</v>
      </c>
    </row>
    <row r="253" spans="1:11" x14ac:dyDescent="0.2">
      <c r="A253" t="s">
        <v>559</v>
      </c>
      <c r="B253" t="s">
        <v>273</v>
      </c>
      <c r="C253">
        <v>0</v>
      </c>
      <c r="D253">
        <v>0</v>
      </c>
      <c r="E253">
        <v>40249.199999999997</v>
      </c>
      <c r="F253">
        <v>14010.57</v>
      </c>
      <c r="G253">
        <v>40249.199999999997</v>
      </c>
      <c r="H253">
        <v>54259.77</v>
      </c>
      <c r="I253">
        <v>2016</v>
      </c>
      <c r="K253" t="s">
        <v>14</v>
      </c>
    </row>
    <row r="254" spans="1:11" x14ac:dyDescent="0.2">
      <c r="A254" t="s">
        <v>272</v>
      </c>
      <c r="B254" t="s">
        <v>273</v>
      </c>
      <c r="C254">
        <v>30421.200000000001</v>
      </c>
      <c r="D254">
        <v>0</v>
      </c>
      <c r="E254">
        <v>47614.29</v>
      </c>
      <c r="F254">
        <v>27245.21</v>
      </c>
      <c r="G254">
        <v>78035.490000000005</v>
      </c>
      <c r="H254">
        <v>105280.7</v>
      </c>
      <c r="I254">
        <v>2016</v>
      </c>
      <c r="K254" t="s">
        <v>14</v>
      </c>
    </row>
    <row r="255" spans="1:11" x14ac:dyDescent="0.2">
      <c r="A255" t="s">
        <v>725</v>
      </c>
      <c r="B255" t="s">
        <v>273</v>
      </c>
      <c r="C255">
        <v>0</v>
      </c>
      <c r="D255">
        <v>0</v>
      </c>
      <c r="E255">
        <v>27015</v>
      </c>
      <c r="F255">
        <v>3145.82</v>
      </c>
      <c r="G255">
        <v>27015</v>
      </c>
      <c r="H255">
        <v>30160.82</v>
      </c>
      <c r="I255">
        <v>2016</v>
      </c>
      <c r="K255" t="s">
        <v>14</v>
      </c>
    </row>
    <row r="256" spans="1:11" x14ac:dyDescent="0.2">
      <c r="A256" t="s">
        <v>650</v>
      </c>
      <c r="B256" t="s">
        <v>273</v>
      </c>
      <c r="C256">
        <v>5140</v>
      </c>
      <c r="D256">
        <v>0</v>
      </c>
      <c r="E256">
        <v>26820.71</v>
      </c>
      <c r="F256">
        <v>7350.29</v>
      </c>
      <c r="G256">
        <v>31960.71</v>
      </c>
      <c r="H256">
        <v>39311</v>
      </c>
      <c r="I256">
        <v>2016</v>
      </c>
      <c r="K256" t="s">
        <v>14</v>
      </c>
    </row>
    <row r="257" spans="1:11" x14ac:dyDescent="0.2">
      <c r="A257" t="s">
        <v>981</v>
      </c>
      <c r="B257" t="s">
        <v>273</v>
      </c>
      <c r="C257">
        <v>0</v>
      </c>
      <c r="D257">
        <v>0</v>
      </c>
      <c r="E257">
        <v>11589.6</v>
      </c>
      <c r="F257">
        <v>0</v>
      </c>
      <c r="G257">
        <v>11589.6</v>
      </c>
      <c r="H257">
        <v>11589.6</v>
      </c>
      <c r="I257">
        <v>2016</v>
      </c>
      <c r="K257" t="s">
        <v>14</v>
      </c>
    </row>
    <row r="258" spans="1:11" x14ac:dyDescent="0.2">
      <c r="A258" t="s">
        <v>869</v>
      </c>
      <c r="B258" t="s">
        <v>273</v>
      </c>
      <c r="C258">
        <v>0</v>
      </c>
      <c r="D258">
        <v>0</v>
      </c>
      <c r="E258">
        <v>18030</v>
      </c>
      <c r="F258">
        <v>0</v>
      </c>
      <c r="G258">
        <v>18030</v>
      </c>
      <c r="H258">
        <v>18030</v>
      </c>
      <c r="I258">
        <v>2016</v>
      </c>
      <c r="K258" t="s">
        <v>14</v>
      </c>
    </row>
    <row r="259" spans="1:11" x14ac:dyDescent="0.2">
      <c r="A259" t="s">
        <v>643</v>
      </c>
      <c r="B259" t="s">
        <v>273</v>
      </c>
      <c r="C259">
        <v>0</v>
      </c>
      <c r="D259">
        <v>0</v>
      </c>
      <c r="E259">
        <v>28725.119999999999</v>
      </c>
      <c r="F259">
        <v>11536.33</v>
      </c>
      <c r="G259">
        <v>28725.119999999999</v>
      </c>
      <c r="H259">
        <v>40261.449999999997</v>
      </c>
      <c r="I259">
        <v>2016</v>
      </c>
      <c r="K259" t="s">
        <v>14</v>
      </c>
    </row>
    <row r="260" spans="1:11" x14ac:dyDescent="0.2">
      <c r="A260" t="s">
        <v>554</v>
      </c>
      <c r="B260" t="s">
        <v>273</v>
      </c>
      <c r="C260">
        <v>0</v>
      </c>
      <c r="D260">
        <v>0</v>
      </c>
      <c r="E260">
        <v>47137.14</v>
      </c>
      <c r="F260">
        <v>9122.9599999999991</v>
      </c>
      <c r="G260">
        <v>47137.14</v>
      </c>
      <c r="H260">
        <v>56260.1</v>
      </c>
      <c r="I260">
        <v>2016</v>
      </c>
      <c r="K260" t="s">
        <v>14</v>
      </c>
    </row>
    <row r="261" spans="1:11" x14ac:dyDescent="0.2">
      <c r="A261" t="s">
        <v>750</v>
      </c>
      <c r="B261" t="s">
        <v>273</v>
      </c>
      <c r="C261">
        <v>0</v>
      </c>
      <c r="D261">
        <v>0</v>
      </c>
      <c r="E261">
        <v>25359.34</v>
      </c>
      <c r="F261">
        <v>2807.67</v>
      </c>
      <c r="G261">
        <v>25359.34</v>
      </c>
      <c r="H261">
        <v>28167.01</v>
      </c>
      <c r="I261">
        <v>2016</v>
      </c>
      <c r="K261" t="s">
        <v>14</v>
      </c>
    </row>
    <row r="262" spans="1:11" x14ac:dyDescent="0.2">
      <c r="A262" t="s">
        <v>607</v>
      </c>
      <c r="B262" t="s">
        <v>273</v>
      </c>
      <c r="C262">
        <v>0</v>
      </c>
      <c r="D262">
        <v>0</v>
      </c>
      <c r="E262">
        <v>32608</v>
      </c>
      <c r="F262">
        <v>12480.83</v>
      </c>
      <c r="G262">
        <v>32608</v>
      </c>
      <c r="H262">
        <v>45088.83</v>
      </c>
      <c r="I262">
        <v>2016</v>
      </c>
      <c r="K262" t="s">
        <v>14</v>
      </c>
    </row>
    <row r="263" spans="1:11" x14ac:dyDescent="0.2">
      <c r="A263" t="s">
        <v>796</v>
      </c>
      <c r="B263" t="s">
        <v>273</v>
      </c>
      <c r="C263">
        <v>0</v>
      </c>
      <c r="D263">
        <v>0</v>
      </c>
      <c r="E263">
        <v>23973.040000000001</v>
      </c>
      <c r="F263">
        <v>0</v>
      </c>
      <c r="G263">
        <v>23973.040000000001</v>
      </c>
      <c r="H263">
        <v>23973.040000000001</v>
      </c>
      <c r="I263">
        <v>2016</v>
      </c>
      <c r="K263" t="s">
        <v>14</v>
      </c>
    </row>
    <row r="264" spans="1:11" x14ac:dyDescent="0.2">
      <c r="A264" t="s">
        <v>1470</v>
      </c>
      <c r="B264" t="s">
        <v>273</v>
      </c>
      <c r="C264">
        <v>0</v>
      </c>
      <c r="D264">
        <v>0</v>
      </c>
      <c r="E264">
        <v>1813.4</v>
      </c>
      <c r="F264">
        <v>0</v>
      </c>
      <c r="G264">
        <v>1813.4</v>
      </c>
      <c r="H264">
        <v>1813.4</v>
      </c>
      <c r="I264">
        <v>2016</v>
      </c>
      <c r="K264" t="s">
        <v>14</v>
      </c>
    </row>
    <row r="265" spans="1:11" x14ac:dyDescent="0.2">
      <c r="A265" t="s">
        <v>717</v>
      </c>
      <c r="B265" t="s">
        <v>273</v>
      </c>
      <c r="C265">
        <v>0</v>
      </c>
      <c r="D265">
        <v>0</v>
      </c>
      <c r="E265">
        <v>27974.04</v>
      </c>
      <c r="F265">
        <v>3201.73</v>
      </c>
      <c r="G265">
        <v>27974.04</v>
      </c>
      <c r="H265">
        <v>31175.77</v>
      </c>
      <c r="I265">
        <v>2016</v>
      </c>
      <c r="K265" t="s">
        <v>14</v>
      </c>
    </row>
    <row r="266" spans="1:11" x14ac:dyDescent="0.2">
      <c r="A266" t="s">
        <v>1231</v>
      </c>
      <c r="B266" t="s">
        <v>273</v>
      </c>
      <c r="C266">
        <v>0</v>
      </c>
      <c r="D266">
        <v>0</v>
      </c>
      <c r="E266">
        <v>4483.2</v>
      </c>
      <c r="F266">
        <v>0</v>
      </c>
      <c r="G266">
        <v>4483.2</v>
      </c>
      <c r="H266">
        <v>4483.2</v>
      </c>
      <c r="I266">
        <v>2016</v>
      </c>
      <c r="K266" t="s">
        <v>14</v>
      </c>
    </row>
    <row r="267" spans="1:11" x14ac:dyDescent="0.2">
      <c r="A267" t="s">
        <v>995</v>
      </c>
      <c r="B267" t="s">
        <v>273</v>
      </c>
      <c r="C267">
        <v>0</v>
      </c>
      <c r="D267">
        <v>0</v>
      </c>
      <c r="E267">
        <v>9693.0300000000007</v>
      </c>
      <c r="F267">
        <v>1118.24</v>
      </c>
      <c r="G267">
        <v>9693.0300000000007</v>
      </c>
      <c r="H267">
        <v>10811.27</v>
      </c>
      <c r="I267">
        <v>2016</v>
      </c>
      <c r="K267" t="s">
        <v>14</v>
      </c>
    </row>
    <row r="268" spans="1:11" x14ac:dyDescent="0.2">
      <c r="A268" t="s">
        <v>600</v>
      </c>
      <c r="B268" t="s">
        <v>273</v>
      </c>
      <c r="C268">
        <v>0</v>
      </c>
      <c r="D268">
        <v>0</v>
      </c>
      <c r="E268">
        <v>41394.629999999997</v>
      </c>
      <c r="F268">
        <v>4708.59</v>
      </c>
      <c r="G268">
        <v>41394.629999999997</v>
      </c>
      <c r="H268">
        <v>46103.22</v>
      </c>
      <c r="I268">
        <v>2016</v>
      </c>
      <c r="K268" t="s">
        <v>14</v>
      </c>
    </row>
    <row r="269" spans="1:11" x14ac:dyDescent="0.2">
      <c r="A269" t="s">
        <v>746</v>
      </c>
      <c r="B269" t="s">
        <v>273</v>
      </c>
      <c r="C269">
        <v>0</v>
      </c>
      <c r="D269">
        <v>0</v>
      </c>
      <c r="E269">
        <v>25578.76</v>
      </c>
      <c r="F269">
        <v>2908.85</v>
      </c>
      <c r="G269">
        <v>25578.76</v>
      </c>
      <c r="H269">
        <v>28487.61</v>
      </c>
      <c r="I269">
        <v>2016</v>
      </c>
      <c r="K269" t="s">
        <v>14</v>
      </c>
    </row>
    <row r="270" spans="1:11" x14ac:dyDescent="0.2">
      <c r="A270" t="s">
        <v>1793</v>
      </c>
      <c r="B270" t="s">
        <v>273</v>
      </c>
      <c r="C270">
        <v>0</v>
      </c>
      <c r="D270">
        <v>0</v>
      </c>
      <c r="E270">
        <v>225.6</v>
      </c>
      <c r="F270">
        <v>0</v>
      </c>
      <c r="G270">
        <v>225.6</v>
      </c>
      <c r="H270">
        <v>225.6</v>
      </c>
      <c r="I270">
        <v>2016</v>
      </c>
      <c r="K270" t="s">
        <v>14</v>
      </c>
    </row>
    <row r="271" spans="1:11" x14ac:dyDescent="0.2">
      <c r="A271" t="s">
        <v>903</v>
      </c>
      <c r="B271" t="s">
        <v>273</v>
      </c>
      <c r="C271">
        <v>0</v>
      </c>
      <c r="D271">
        <v>0</v>
      </c>
      <c r="E271">
        <v>15510</v>
      </c>
      <c r="F271">
        <v>0</v>
      </c>
      <c r="G271">
        <v>15510</v>
      </c>
      <c r="H271">
        <v>15510</v>
      </c>
      <c r="I271">
        <v>2016</v>
      </c>
      <c r="K271" t="s">
        <v>14</v>
      </c>
    </row>
    <row r="272" spans="1:11" x14ac:dyDescent="0.2">
      <c r="A272" t="s">
        <v>583</v>
      </c>
      <c r="B272" t="s">
        <v>273</v>
      </c>
      <c r="C272">
        <v>0</v>
      </c>
      <c r="D272">
        <v>0</v>
      </c>
      <c r="E272">
        <v>44263.4</v>
      </c>
      <c r="F272">
        <v>5135.71</v>
      </c>
      <c r="G272">
        <v>44263.4</v>
      </c>
      <c r="H272">
        <v>49399.11</v>
      </c>
      <c r="I272">
        <v>2016</v>
      </c>
      <c r="K272" t="s">
        <v>14</v>
      </c>
    </row>
    <row r="273" spans="1:11" x14ac:dyDescent="0.2">
      <c r="A273" t="s">
        <v>778</v>
      </c>
      <c r="B273" t="s">
        <v>273</v>
      </c>
      <c r="C273">
        <v>0</v>
      </c>
      <c r="D273">
        <v>0</v>
      </c>
      <c r="E273">
        <v>25737.75</v>
      </c>
      <c r="F273">
        <v>0</v>
      </c>
      <c r="G273">
        <v>25737.75</v>
      </c>
      <c r="H273">
        <v>25737.75</v>
      </c>
      <c r="I273">
        <v>2016</v>
      </c>
      <c r="K273" t="s">
        <v>14</v>
      </c>
    </row>
    <row r="274" spans="1:11" x14ac:dyDescent="0.2">
      <c r="A274" t="s">
        <v>1332</v>
      </c>
      <c r="B274" t="s">
        <v>273</v>
      </c>
      <c r="C274">
        <v>0</v>
      </c>
      <c r="D274">
        <v>0</v>
      </c>
      <c r="E274">
        <v>3125.7</v>
      </c>
      <c r="F274">
        <v>0</v>
      </c>
      <c r="G274">
        <v>3125.7</v>
      </c>
      <c r="H274">
        <v>3125.7</v>
      </c>
      <c r="I274">
        <v>2016</v>
      </c>
      <c r="K274" t="s">
        <v>14</v>
      </c>
    </row>
    <row r="275" spans="1:11" x14ac:dyDescent="0.2">
      <c r="A275" t="s">
        <v>761</v>
      </c>
      <c r="B275" t="s">
        <v>273</v>
      </c>
      <c r="C275">
        <v>0</v>
      </c>
      <c r="D275">
        <v>0</v>
      </c>
      <c r="E275">
        <v>27064.54</v>
      </c>
      <c r="F275">
        <v>0</v>
      </c>
      <c r="G275">
        <v>27064.54</v>
      </c>
      <c r="H275">
        <v>27064.54</v>
      </c>
      <c r="I275">
        <v>2016</v>
      </c>
      <c r="K275" t="s">
        <v>14</v>
      </c>
    </row>
    <row r="276" spans="1:11" x14ac:dyDescent="0.2">
      <c r="A276" t="s">
        <v>633</v>
      </c>
      <c r="B276" t="s">
        <v>273</v>
      </c>
      <c r="C276">
        <v>0</v>
      </c>
      <c r="D276">
        <v>0</v>
      </c>
      <c r="E276">
        <v>41752.43</v>
      </c>
      <c r="F276">
        <v>0</v>
      </c>
      <c r="G276">
        <v>41752.43</v>
      </c>
      <c r="H276">
        <v>41752.43</v>
      </c>
      <c r="I276">
        <v>2016</v>
      </c>
      <c r="K276" t="s">
        <v>14</v>
      </c>
    </row>
    <row r="277" spans="1:11" x14ac:dyDescent="0.2">
      <c r="A277" t="s">
        <v>1492</v>
      </c>
      <c r="B277" t="s">
        <v>273</v>
      </c>
      <c r="C277">
        <v>0</v>
      </c>
      <c r="D277">
        <v>0</v>
      </c>
      <c r="E277">
        <v>1710</v>
      </c>
      <c r="F277">
        <v>0</v>
      </c>
      <c r="G277">
        <v>1710</v>
      </c>
      <c r="H277">
        <v>1710</v>
      </c>
      <c r="I277">
        <v>2016</v>
      </c>
      <c r="K277" t="s">
        <v>14</v>
      </c>
    </row>
    <row r="278" spans="1:11" x14ac:dyDescent="0.2">
      <c r="A278" t="s">
        <v>484</v>
      </c>
      <c r="B278" t="s">
        <v>273</v>
      </c>
      <c r="C278">
        <v>0</v>
      </c>
      <c r="D278">
        <v>0</v>
      </c>
      <c r="E278">
        <v>46684.26</v>
      </c>
      <c r="F278">
        <v>21835.96</v>
      </c>
      <c r="G278">
        <v>46684.26</v>
      </c>
      <c r="H278">
        <v>68520.22</v>
      </c>
      <c r="I278">
        <v>2016</v>
      </c>
      <c r="K278" t="s">
        <v>14</v>
      </c>
    </row>
    <row r="279" spans="1:11" x14ac:dyDescent="0.2">
      <c r="A279" t="s">
        <v>924</v>
      </c>
      <c r="B279" t="s">
        <v>273</v>
      </c>
      <c r="C279">
        <v>0</v>
      </c>
      <c r="D279">
        <v>0</v>
      </c>
      <c r="E279">
        <v>14522.64</v>
      </c>
      <c r="F279">
        <v>0</v>
      </c>
      <c r="G279">
        <v>14522.64</v>
      </c>
      <c r="H279">
        <v>14522.64</v>
      </c>
      <c r="I279">
        <v>2016</v>
      </c>
      <c r="K279" t="s">
        <v>14</v>
      </c>
    </row>
    <row r="280" spans="1:11" x14ac:dyDescent="0.2">
      <c r="A280" t="s">
        <v>1846</v>
      </c>
      <c r="B280" t="s">
        <v>273</v>
      </c>
      <c r="C280">
        <v>0</v>
      </c>
      <c r="D280">
        <v>0</v>
      </c>
      <c r="E280">
        <v>60.21</v>
      </c>
      <c r="F280">
        <v>0</v>
      </c>
      <c r="G280">
        <v>60.21</v>
      </c>
      <c r="H280">
        <v>60.21</v>
      </c>
      <c r="I280">
        <v>2016</v>
      </c>
      <c r="K280" t="s">
        <v>14</v>
      </c>
    </row>
    <row r="281" spans="1:11" x14ac:dyDescent="0.2">
      <c r="A281" t="s">
        <v>794</v>
      </c>
      <c r="B281" t="s">
        <v>273</v>
      </c>
      <c r="C281">
        <v>0</v>
      </c>
      <c r="D281">
        <v>0</v>
      </c>
      <c r="E281">
        <v>22027.25</v>
      </c>
      <c r="F281">
        <v>2530.69</v>
      </c>
      <c r="G281">
        <v>22027.25</v>
      </c>
      <c r="H281">
        <v>24557.94</v>
      </c>
      <c r="I281">
        <v>2016</v>
      </c>
      <c r="K281" t="s">
        <v>14</v>
      </c>
    </row>
    <row r="282" spans="1:11" x14ac:dyDescent="0.2">
      <c r="A282" t="s">
        <v>790</v>
      </c>
      <c r="B282" t="s">
        <v>273</v>
      </c>
      <c r="C282">
        <v>0</v>
      </c>
      <c r="D282">
        <v>0</v>
      </c>
      <c r="E282">
        <v>24762.880000000001</v>
      </c>
      <c r="F282">
        <v>0</v>
      </c>
      <c r="G282">
        <v>24762.880000000001</v>
      </c>
      <c r="H282">
        <v>24762.880000000001</v>
      </c>
      <c r="I282">
        <v>2016</v>
      </c>
      <c r="K282" t="s">
        <v>14</v>
      </c>
    </row>
    <row r="283" spans="1:11" x14ac:dyDescent="0.2">
      <c r="A283" t="s">
        <v>801</v>
      </c>
      <c r="B283" t="s">
        <v>273</v>
      </c>
      <c r="C283">
        <v>0</v>
      </c>
      <c r="D283">
        <v>0</v>
      </c>
      <c r="E283">
        <v>21137.72</v>
      </c>
      <c r="F283">
        <v>2419.9499999999998</v>
      </c>
      <c r="G283">
        <v>21137.72</v>
      </c>
      <c r="H283">
        <v>23557.67</v>
      </c>
      <c r="I283">
        <v>2016</v>
      </c>
      <c r="K283" t="s">
        <v>14</v>
      </c>
    </row>
    <row r="284" spans="1:11" x14ac:dyDescent="0.2">
      <c r="A284" t="s">
        <v>653</v>
      </c>
      <c r="B284" t="s">
        <v>273</v>
      </c>
      <c r="C284">
        <v>0</v>
      </c>
      <c r="D284">
        <v>0</v>
      </c>
      <c r="E284">
        <v>38747.42</v>
      </c>
      <c r="F284">
        <v>0</v>
      </c>
      <c r="G284">
        <v>38747.42</v>
      </c>
      <c r="H284">
        <v>38747.42</v>
      </c>
      <c r="I284">
        <v>2016</v>
      </c>
      <c r="K284" t="s">
        <v>14</v>
      </c>
    </row>
    <row r="285" spans="1:11" x14ac:dyDescent="0.2">
      <c r="A285" t="s">
        <v>799</v>
      </c>
      <c r="B285" t="s">
        <v>273</v>
      </c>
      <c r="C285">
        <v>0</v>
      </c>
      <c r="D285">
        <v>0</v>
      </c>
      <c r="E285">
        <v>23714.3</v>
      </c>
      <c r="F285">
        <v>0</v>
      </c>
      <c r="G285">
        <v>23714.3</v>
      </c>
      <c r="H285">
        <v>23714.3</v>
      </c>
      <c r="I285">
        <v>2016</v>
      </c>
      <c r="K285" t="s">
        <v>14</v>
      </c>
    </row>
    <row r="286" spans="1:11" x14ac:dyDescent="0.2">
      <c r="A286" t="s">
        <v>1691</v>
      </c>
      <c r="B286" t="s">
        <v>273</v>
      </c>
      <c r="C286">
        <v>0</v>
      </c>
      <c r="D286">
        <v>0</v>
      </c>
      <c r="E286">
        <v>620</v>
      </c>
      <c r="F286">
        <v>0</v>
      </c>
      <c r="G286">
        <v>620</v>
      </c>
      <c r="H286">
        <v>620</v>
      </c>
      <c r="I286">
        <v>2016</v>
      </c>
      <c r="K286" t="s">
        <v>14</v>
      </c>
    </row>
    <row r="287" spans="1:11" x14ac:dyDescent="0.2">
      <c r="A287" t="s">
        <v>780</v>
      </c>
      <c r="B287" t="s">
        <v>273</v>
      </c>
      <c r="C287">
        <v>0</v>
      </c>
      <c r="D287">
        <v>0</v>
      </c>
      <c r="E287">
        <v>17162.8</v>
      </c>
      <c r="F287">
        <v>8315.4599999999991</v>
      </c>
      <c r="G287">
        <v>17162.8</v>
      </c>
      <c r="H287">
        <v>25478.26</v>
      </c>
      <c r="I287">
        <v>2016</v>
      </c>
      <c r="K287" t="s">
        <v>14</v>
      </c>
    </row>
    <row r="288" spans="1:11" x14ac:dyDescent="0.2">
      <c r="A288" t="s">
        <v>1782</v>
      </c>
      <c r="B288" t="s">
        <v>273</v>
      </c>
      <c r="C288">
        <v>0</v>
      </c>
      <c r="D288">
        <v>0</v>
      </c>
      <c r="E288">
        <v>225</v>
      </c>
      <c r="F288">
        <v>24.14</v>
      </c>
      <c r="G288">
        <v>225</v>
      </c>
      <c r="H288">
        <v>249.14</v>
      </c>
      <c r="I288">
        <v>2016</v>
      </c>
      <c r="K288" t="s">
        <v>14</v>
      </c>
    </row>
    <row r="289" spans="1:11" x14ac:dyDescent="0.2">
      <c r="A289" t="s">
        <v>959</v>
      </c>
      <c r="B289" t="s">
        <v>273</v>
      </c>
      <c r="C289">
        <v>0</v>
      </c>
      <c r="D289">
        <v>0</v>
      </c>
      <c r="E289">
        <v>11384.2</v>
      </c>
      <c r="F289">
        <v>1301.27</v>
      </c>
      <c r="G289">
        <v>11384.2</v>
      </c>
      <c r="H289">
        <v>12685.47</v>
      </c>
      <c r="I289">
        <v>2016</v>
      </c>
      <c r="K289" t="s">
        <v>14</v>
      </c>
    </row>
    <row r="290" spans="1:11" x14ac:dyDescent="0.2">
      <c r="A290" t="s">
        <v>915</v>
      </c>
      <c r="B290" t="s">
        <v>273</v>
      </c>
      <c r="C290">
        <v>0</v>
      </c>
      <c r="D290">
        <v>0</v>
      </c>
      <c r="E290">
        <v>14858</v>
      </c>
      <c r="F290">
        <v>0</v>
      </c>
      <c r="G290">
        <v>14858</v>
      </c>
      <c r="H290">
        <v>14858</v>
      </c>
      <c r="I290">
        <v>2016</v>
      </c>
      <c r="K290" t="s">
        <v>14</v>
      </c>
    </row>
    <row r="291" spans="1:11" x14ac:dyDescent="0.2">
      <c r="A291" t="s">
        <v>1154</v>
      </c>
      <c r="B291" t="s">
        <v>273</v>
      </c>
      <c r="C291">
        <v>0</v>
      </c>
      <c r="D291">
        <v>0</v>
      </c>
      <c r="E291">
        <v>4882.2</v>
      </c>
      <c r="F291">
        <v>585.29999999999995</v>
      </c>
      <c r="G291">
        <v>4882.2</v>
      </c>
      <c r="H291">
        <v>5467.5</v>
      </c>
      <c r="I291">
        <v>2016</v>
      </c>
      <c r="K291" t="s">
        <v>14</v>
      </c>
    </row>
    <row r="292" spans="1:11" x14ac:dyDescent="0.2">
      <c r="A292" t="s">
        <v>631</v>
      </c>
      <c r="B292" t="s">
        <v>273</v>
      </c>
      <c r="C292">
        <v>0</v>
      </c>
      <c r="D292">
        <v>0</v>
      </c>
      <c r="E292">
        <v>37090.379999999997</v>
      </c>
      <c r="F292">
        <v>5118.76</v>
      </c>
      <c r="G292">
        <v>37090.379999999997</v>
      </c>
      <c r="H292">
        <v>42209.14</v>
      </c>
      <c r="I292">
        <v>2016</v>
      </c>
      <c r="K292" t="s">
        <v>14</v>
      </c>
    </row>
    <row r="293" spans="1:11" x14ac:dyDescent="0.2">
      <c r="A293" t="s">
        <v>1743</v>
      </c>
      <c r="B293" t="s">
        <v>273</v>
      </c>
      <c r="C293">
        <v>0</v>
      </c>
      <c r="D293">
        <v>0</v>
      </c>
      <c r="E293">
        <v>384</v>
      </c>
      <c r="F293">
        <v>0</v>
      </c>
      <c r="G293">
        <v>384</v>
      </c>
      <c r="H293">
        <v>384</v>
      </c>
      <c r="I293">
        <v>2016</v>
      </c>
      <c r="K293" t="s">
        <v>14</v>
      </c>
    </row>
    <row r="294" spans="1:11" x14ac:dyDescent="0.2">
      <c r="A294" t="s">
        <v>642</v>
      </c>
      <c r="B294" t="s">
        <v>273</v>
      </c>
      <c r="C294">
        <v>17042.54</v>
      </c>
      <c r="D294">
        <v>0</v>
      </c>
      <c r="E294">
        <v>21017.51</v>
      </c>
      <c r="F294">
        <v>2476.48</v>
      </c>
      <c r="G294">
        <v>38060.050000000003</v>
      </c>
      <c r="H294">
        <v>40536.53</v>
      </c>
      <c r="I294">
        <v>2016</v>
      </c>
      <c r="K294" t="s">
        <v>14</v>
      </c>
    </row>
    <row r="295" spans="1:11" x14ac:dyDescent="0.2">
      <c r="A295" t="s">
        <v>1058</v>
      </c>
      <c r="B295" t="s">
        <v>273</v>
      </c>
      <c r="C295">
        <v>0</v>
      </c>
      <c r="D295">
        <v>0</v>
      </c>
      <c r="E295">
        <v>8627.84</v>
      </c>
      <c r="F295">
        <v>0</v>
      </c>
      <c r="G295">
        <v>8627.84</v>
      </c>
      <c r="H295">
        <v>8627.84</v>
      </c>
      <c r="I295">
        <v>2016</v>
      </c>
      <c r="K295" t="s">
        <v>14</v>
      </c>
    </row>
    <row r="296" spans="1:11" x14ac:dyDescent="0.2">
      <c r="A296" t="s">
        <v>957</v>
      </c>
      <c r="B296" t="s">
        <v>273</v>
      </c>
      <c r="C296">
        <v>0</v>
      </c>
      <c r="D296">
        <v>0</v>
      </c>
      <c r="E296">
        <v>11471.9</v>
      </c>
      <c r="F296">
        <v>1230.94</v>
      </c>
      <c r="G296">
        <v>11471.9</v>
      </c>
      <c r="H296">
        <v>12702.84</v>
      </c>
      <c r="I296">
        <v>2016</v>
      </c>
      <c r="K296" t="s">
        <v>14</v>
      </c>
    </row>
    <row r="297" spans="1:11" x14ac:dyDescent="0.2">
      <c r="A297" t="s">
        <v>613</v>
      </c>
      <c r="B297" t="s">
        <v>273</v>
      </c>
      <c r="C297">
        <v>0</v>
      </c>
      <c r="D297">
        <v>0</v>
      </c>
      <c r="E297">
        <v>39505</v>
      </c>
      <c r="F297">
        <v>4584.08</v>
      </c>
      <c r="G297">
        <v>39505</v>
      </c>
      <c r="H297">
        <v>44089.08</v>
      </c>
      <c r="I297">
        <v>2016</v>
      </c>
      <c r="K297" t="s">
        <v>14</v>
      </c>
    </row>
    <row r="298" spans="1:11" x14ac:dyDescent="0.2">
      <c r="A298" t="s">
        <v>688</v>
      </c>
      <c r="B298" t="s">
        <v>273</v>
      </c>
      <c r="C298">
        <v>0</v>
      </c>
      <c r="D298">
        <v>0</v>
      </c>
      <c r="E298">
        <v>33680</v>
      </c>
      <c r="F298">
        <v>0</v>
      </c>
      <c r="G298">
        <v>33680</v>
      </c>
      <c r="H298">
        <v>33680</v>
      </c>
      <c r="I298">
        <v>2016</v>
      </c>
      <c r="K298" t="s">
        <v>14</v>
      </c>
    </row>
    <row r="299" spans="1:11" x14ac:dyDescent="0.2">
      <c r="A299" t="s">
        <v>882</v>
      </c>
      <c r="B299" t="s">
        <v>273</v>
      </c>
      <c r="C299">
        <v>0</v>
      </c>
      <c r="D299">
        <v>0</v>
      </c>
      <c r="E299">
        <v>17256.5</v>
      </c>
      <c r="F299">
        <v>0</v>
      </c>
      <c r="G299">
        <v>17256.5</v>
      </c>
      <c r="H299">
        <v>17256.5</v>
      </c>
      <c r="I299">
        <v>2016</v>
      </c>
      <c r="K299" t="s">
        <v>14</v>
      </c>
    </row>
    <row r="300" spans="1:11" x14ac:dyDescent="0.2">
      <c r="A300" t="s">
        <v>885</v>
      </c>
      <c r="B300" t="s">
        <v>273</v>
      </c>
      <c r="C300">
        <v>0</v>
      </c>
      <c r="D300">
        <v>0</v>
      </c>
      <c r="E300">
        <v>15436.75</v>
      </c>
      <c r="F300">
        <v>1733.12</v>
      </c>
      <c r="G300">
        <v>15436.75</v>
      </c>
      <c r="H300">
        <v>17169.87</v>
      </c>
      <c r="I300">
        <v>2016</v>
      </c>
      <c r="K300" t="s">
        <v>14</v>
      </c>
    </row>
    <row r="301" spans="1:11" x14ac:dyDescent="0.2">
      <c r="A301" t="s">
        <v>853</v>
      </c>
      <c r="B301" t="s">
        <v>273</v>
      </c>
      <c r="C301">
        <v>0</v>
      </c>
      <c r="D301">
        <v>0</v>
      </c>
      <c r="E301">
        <v>19200</v>
      </c>
      <c r="F301">
        <v>0</v>
      </c>
      <c r="G301">
        <v>19200</v>
      </c>
      <c r="H301">
        <v>19200</v>
      </c>
      <c r="I301">
        <v>2016</v>
      </c>
      <c r="K301" t="s">
        <v>14</v>
      </c>
    </row>
    <row r="302" spans="1:11" x14ac:dyDescent="0.2">
      <c r="A302" t="s">
        <v>1770</v>
      </c>
      <c r="B302" t="s">
        <v>273</v>
      </c>
      <c r="C302">
        <v>0</v>
      </c>
      <c r="D302">
        <v>0</v>
      </c>
      <c r="E302">
        <v>282</v>
      </c>
      <c r="F302">
        <v>0</v>
      </c>
      <c r="G302">
        <v>282</v>
      </c>
      <c r="H302">
        <v>282</v>
      </c>
      <c r="I302">
        <v>2016</v>
      </c>
      <c r="K302" t="s">
        <v>14</v>
      </c>
    </row>
    <row r="303" spans="1:11" x14ac:dyDescent="0.2">
      <c r="A303" t="s">
        <v>687</v>
      </c>
      <c r="B303" t="s">
        <v>273</v>
      </c>
      <c r="C303">
        <v>0</v>
      </c>
      <c r="D303">
        <v>0</v>
      </c>
      <c r="E303">
        <v>33944.629999999997</v>
      </c>
      <c r="F303">
        <v>0</v>
      </c>
      <c r="G303">
        <v>33944.629999999997</v>
      </c>
      <c r="H303">
        <v>33944.629999999997</v>
      </c>
      <c r="I303">
        <v>2016</v>
      </c>
      <c r="K303" t="s">
        <v>14</v>
      </c>
    </row>
    <row r="304" spans="1:11" x14ac:dyDescent="0.2">
      <c r="A304" t="s">
        <v>617</v>
      </c>
      <c r="B304" t="s">
        <v>273</v>
      </c>
      <c r="C304">
        <v>0</v>
      </c>
      <c r="D304">
        <v>0</v>
      </c>
      <c r="E304">
        <v>43500</v>
      </c>
      <c r="F304">
        <v>0</v>
      </c>
      <c r="G304">
        <v>43500</v>
      </c>
      <c r="H304">
        <v>43500</v>
      </c>
      <c r="I304">
        <v>2016</v>
      </c>
      <c r="K304" t="s">
        <v>14</v>
      </c>
    </row>
    <row r="305" spans="1:11" x14ac:dyDescent="0.2">
      <c r="A305" t="s">
        <v>501</v>
      </c>
      <c r="B305" t="s">
        <v>273</v>
      </c>
      <c r="C305">
        <v>0</v>
      </c>
      <c r="D305">
        <v>0</v>
      </c>
      <c r="E305">
        <v>50510.83</v>
      </c>
      <c r="F305">
        <v>15234.48</v>
      </c>
      <c r="G305">
        <v>50510.83</v>
      </c>
      <c r="H305">
        <v>65745.31</v>
      </c>
      <c r="I305">
        <v>2016</v>
      </c>
      <c r="K305" t="s">
        <v>14</v>
      </c>
    </row>
    <row r="306" spans="1:11" x14ac:dyDescent="0.2">
      <c r="A306" t="s">
        <v>875</v>
      </c>
      <c r="B306" t="s">
        <v>273</v>
      </c>
      <c r="C306">
        <v>0</v>
      </c>
      <c r="D306">
        <v>0</v>
      </c>
      <c r="E306">
        <v>15797.98</v>
      </c>
      <c r="F306">
        <v>1775.46</v>
      </c>
      <c r="G306">
        <v>15797.98</v>
      </c>
      <c r="H306">
        <v>17573.439999999999</v>
      </c>
      <c r="I306">
        <v>2016</v>
      </c>
      <c r="K306" t="s">
        <v>14</v>
      </c>
    </row>
    <row r="307" spans="1:11" x14ac:dyDescent="0.2">
      <c r="A307" t="s">
        <v>786</v>
      </c>
      <c r="B307" t="s">
        <v>273</v>
      </c>
      <c r="C307">
        <v>0</v>
      </c>
      <c r="D307">
        <v>0</v>
      </c>
      <c r="E307">
        <v>25150.240000000002</v>
      </c>
      <c r="F307">
        <v>0</v>
      </c>
      <c r="G307">
        <v>25150.240000000002</v>
      </c>
      <c r="H307">
        <v>25150.240000000002</v>
      </c>
      <c r="I307">
        <v>2016</v>
      </c>
      <c r="K307" t="s">
        <v>14</v>
      </c>
    </row>
    <row r="308" spans="1:11" x14ac:dyDescent="0.2">
      <c r="A308" t="s">
        <v>701</v>
      </c>
      <c r="B308" t="s">
        <v>273</v>
      </c>
      <c r="C308">
        <v>0</v>
      </c>
      <c r="D308">
        <v>0</v>
      </c>
      <c r="E308">
        <v>28682.5</v>
      </c>
      <c r="F308">
        <v>4049.87</v>
      </c>
      <c r="G308">
        <v>28682.5</v>
      </c>
      <c r="H308">
        <v>32732.37</v>
      </c>
      <c r="I308">
        <v>2016</v>
      </c>
      <c r="K308" t="s">
        <v>14</v>
      </c>
    </row>
    <row r="309" spans="1:11" x14ac:dyDescent="0.2">
      <c r="A309" t="s">
        <v>1826</v>
      </c>
      <c r="B309" t="s">
        <v>273</v>
      </c>
      <c r="C309">
        <v>0</v>
      </c>
      <c r="D309">
        <v>0</v>
      </c>
      <c r="E309">
        <v>112.5</v>
      </c>
      <c r="F309">
        <v>12.07</v>
      </c>
      <c r="G309">
        <v>112.5</v>
      </c>
      <c r="H309">
        <v>124.57</v>
      </c>
      <c r="I309">
        <v>2016</v>
      </c>
      <c r="K309" t="s">
        <v>14</v>
      </c>
    </row>
    <row r="310" spans="1:11" x14ac:dyDescent="0.2">
      <c r="A310" t="s">
        <v>1004</v>
      </c>
      <c r="B310" t="s">
        <v>273</v>
      </c>
      <c r="C310">
        <v>0</v>
      </c>
      <c r="D310">
        <v>0</v>
      </c>
      <c r="E310">
        <v>10506</v>
      </c>
      <c r="F310">
        <v>0</v>
      </c>
      <c r="G310">
        <v>10506</v>
      </c>
      <c r="H310">
        <v>10506</v>
      </c>
      <c r="I310">
        <v>2016</v>
      </c>
      <c r="K310" t="s">
        <v>14</v>
      </c>
    </row>
    <row r="311" spans="1:11" x14ac:dyDescent="0.2">
      <c r="A311" t="s">
        <v>836</v>
      </c>
      <c r="B311" t="s">
        <v>273</v>
      </c>
      <c r="C311">
        <v>0</v>
      </c>
      <c r="D311">
        <v>0</v>
      </c>
      <c r="E311">
        <v>18494.7</v>
      </c>
      <c r="F311">
        <v>2160.42</v>
      </c>
      <c r="G311">
        <v>18494.7</v>
      </c>
      <c r="H311">
        <v>20655.12</v>
      </c>
      <c r="I311">
        <v>2016</v>
      </c>
      <c r="K311" t="s">
        <v>14</v>
      </c>
    </row>
    <row r="312" spans="1:11" x14ac:dyDescent="0.2">
      <c r="A312" t="s">
        <v>1085</v>
      </c>
      <c r="B312" t="s">
        <v>273</v>
      </c>
      <c r="C312">
        <v>0</v>
      </c>
      <c r="D312">
        <v>0</v>
      </c>
      <c r="E312">
        <v>6998.08</v>
      </c>
      <c r="F312">
        <v>787.9</v>
      </c>
      <c r="G312">
        <v>6998.08</v>
      </c>
      <c r="H312">
        <v>7785.98</v>
      </c>
      <c r="I312">
        <v>2016</v>
      </c>
      <c r="K312" t="s">
        <v>14</v>
      </c>
    </row>
    <row r="313" spans="1:11" x14ac:dyDescent="0.2">
      <c r="A313" t="s">
        <v>1061</v>
      </c>
      <c r="B313" t="s">
        <v>273</v>
      </c>
      <c r="C313">
        <v>0</v>
      </c>
      <c r="D313">
        <v>0</v>
      </c>
      <c r="E313">
        <v>7675.6</v>
      </c>
      <c r="F313">
        <v>891.9</v>
      </c>
      <c r="G313">
        <v>7675.6</v>
      </c>
      <c r="H313">
        <v>8567.5</v>
      </c>
      <c r="I313">
        <v>2016</v>
      </c>
      <c r="K313" t="s">
        <v>14</v>
      </c>
    </row>
    <row r="314" spans="1:11" x14ac:dyDescent="0.2">
      <c r="A314" t="s">
        <v>929</v>
      </c>
      <c r="B314" t="s">
        <v>273</v>
      </c>
      <c r="C314">
        <v>0</v>
      </c>
      <c r="D314">
        <v>0</v>
      </c>
      <c r="E314">
        <v>12722</v>
      </c>
      <c r="F314">
        <v>1469.95</v>
      </c>
      <c r="G314">
        <v>12722</v>
      </c>
      <c r="H314">
        <v>14191.95</v>
      </c>
      <c r="I314">
        <v>2016</v>
      </c>
      <c r="K314" t="s">
        <v>14</v>
      </c>
    </row>
    <row r="315" spans="1:11" x14ac:dyDescent="0.2">
      <c r="A315" t="s">
        <v>892</v>
      </c>
      <c r="B315" t="s">
        <v>273</v>
      </c>
      <c r="C315">
        <v>0</v>
      </c>
      <c r="D315">
        <v>0</v>
      </c>
      <c r="E315">
        <v>16914.849999999999</v>
      </c>
      <c r="F315">
        <v>0</v>
      </c>
      <c r="G315">
        <v>16914.849999999999</v>
      </c>
      <c r="H315">
        <v>16914.849999999999</v>
      </c>
      <c r="I315">
        <v>2016</v>
      </c>
      <c r="K315" t="s">
        <v>14</v>
      </c>
    </row>
    <row r="316" spans="1:11" x14ac:dyDescent="0.2">
      <c r="A316" t="s">
        <v>828</v>
      </c>
      <c r="B316" t="s">
        <v>273</v>
      </c>
      <c r="C316">
        <v>0</v>
      </c>
      <c r="D316">
        <v>0</v>
      </c>
      <c r="E316">
        <v>21155.31</v>
      </c>
      <c r="F316">
        <v>0</v>
      </c>
      <c r="G316">
        <v>21155.31</v>
      </c>
      <c r="H316">
        <v>21155.31</v>
      </c>
      <c r="I316">
        <v>2016</v>
      </c>
      <c r="K316" t="s">
        <v>14</v>
      </c>
    </row>
    <row r="317" spans="1:11" x14ac:dyDescent="0.2">
      <c r="A317" t="s">
        <v>902</v>
      </c>
      <c r="B317" t="s">
        <v>273</v>
      </c>
      <c r="C317">
        <v>0</v>
      </c>
      <c r="D317">
        <v>0</v>
      </c>
      <c r="E317">
        <v>16041.6</v>
      </c>
      <c r="F317">
        <v>0</v>
      </c>
      <c r="G317">
        <v>16041.6</v>
      </c>
      <c r="H317">
        <v>16041.6</v>
      </c>
      <c r="I317">
        <v>2016</v>
      </c>
      <c r="K317" t="s">
        <v>14</v>
      </c>
    </row>
    <row r="318" spans="1:11" x14ac:dyDescent="0.2">
      <c r="A318" t="s">
        <v>1138</v>
      </c>
      <c r="B318" t="s">
        <v>273</v>
      </c>
      <c r="C318">
        <v>0</v>
      </c>
      <c r="D318">
        <v>0</v>
      </c>
      <c r="E318">
        <v>5305.6</v>
      </c>
      <c r="F318">
        <v>667.44</v>
      </c>
      <c r="G318">
        <v>5305.6</v>
      </c>
      <c r="H318">
        <v>5973.04</v>
      </c>
      <c r="I318">
        <v>2016</v>
      </c>
      <c r="K318" t="s">
        <v>14</v>
      </c>
    </row>
    <row r="319" spans="1:11" x14ac:dyDescent="0.2">
      <c r="A319" t="s">
        <v>803</v>
      </c>
      <c r="B319" t="s">
        <v>273</v>
      </c>
      <c r="C319">
        <v>0</v>
      </c>
      <c r="D319">
        <v>0</v>
      </c>
      <c r="E319">
        <v>23240</v>
      </c>
      <c r="F319">
        <v>0</v>
      </c>
      <c r="G319">
        <v>23240</v>
      </c>
      <c r="H319">
        <v>23240</v>
      </c>
      <c r="I319">
        <v>2016</v>
      </c>
      <c r="K319" t="s">
        <v>14</v>
      </c>
    </row>
    <row r="320" spans="1:11" x14ac:dyDescent="0.2">
      <c r="A320" t="s">
        <v>1075</v>
      </c>
      <c r="B320" t="s">
        <v>273</v>
      </c>
      <c r="C320">
        <v>0</v>
      </c>
      <c r="D320">
        <v>0</v>
      </c>
      <c r="E320">
        <v>8020</v>
      </c>
      <c r="F320">
        <v>0</v>
      </c>
      <c r="G320">
        <v>8020</v>
      </c>
      <c r="H320">
        <v>8020</v>
      </c>
      <c r="I320">
        <v>2016</v>
      </c>
      <c r="K320" t="s">
        <v>14</v>
      </c>
    </row>
    <row r="321" spans="1:11" x14ac:dyDescent="0.2">
      <c r="A321" t="s">
        <v>1200</v>
      </c>
      <c r="B321" t="s">
        <v>273</v>
      </c>
      <c r="C321">
        <v>0</v>
      </c>
      <c r="D321">
        <v>0</v>
      </c>
      <c r="E321">
        <v>4866</v>
      </c>
      <c r="F321">
        <v>0</v>
      </c>
      <c r="G321">
        <v>4866</v>
      </c>
      <c r="H321">
        <v>4866</v>
      </c>
      <c r="I321">
        <v>2016</v>
      </c>
      <c r="K321" t="s">
        <v>14</v>
      </c>
    </row>
    <row r="322" spans="1:11" x14ac:dyDescent="0.2">
      <c r="A322" t="s">
        <v>886</v>
      </c>
      <c r="B322" t="s">
        <v>273</v>
      </c>
      <c r="C322">
        <v>0</v>
      </c>
      <c r="D322">
        <v>0</v>
      </c>
      <c r="E322">
        <v>15402.5</v>
      </c>
      <c r="F322">
        <v>1746.91</v>
      </c>
      <c r="G322">
        <v>15402.5</v>
      </c>
      <c r="H322">
        <v>17149.41</v>
      </c>
      <c r="I322">
        <v>2016</v>
      </c>
      <c r="K322" t="s">
        <v>14</v>
      </c>
    </row>
    <row r="323" spans="1:11" x14ac:dyDescent="0.2">
      <c r="A323" t="s">
        <v>1112</v>
      </c>
      <c r="B323" t="s">
        <v>273</v>
      </c>
      <c r="C323">
        <v>0</v>
      </c>
      <c r="D323">
        <v>0</v>
      </c>
      <c r="E323">
        <v>6698.75</v>
      </c>
      <c r="F323">
        <v>0</v>
      </c>
      <c r="G323">
        <v>6698.75</v>
      </c>
      <c r="H323">
        <v>6698.75</v>
      </c>
      <c r="I323">
        <v>2016</v>
      </c>
      <c r="K323" t="s">
        <v>14</v>
      </c>
    </row>
    <row r="324" spans="1:11" x14ac:dyDescent="0.2">
      <c r="A324" t="s">
        <v>1564</v>
      </c>
      <c r="B324" t="s">
        <v>273</v>
      </c>
      <c r="C324">
        <v>0</v>
      </c>
      <c r="D324">
        <v>0</v>
      </c>
      <c r="E324">
        <v>1312</v>
      </c>
      <c r="F324">
        <v>0</v>
      </c>
      <c r="G324">
        <v>1312</v>
      </c>
      <c r="H324">
        <v>1312</v>
      </c>
      <c r="I324">
        <v>2016</v>
      </c>
      <c r="K324" t="s">
        <v>14</v>
      </c>
    </row>
    <row r="325" spans="1:11" x14ac:dyDescent="0.2">
      <c r="A325" t="s">
        <v>1225</v>
      </c>
      <c r="B325" t="s">
        <v>273</v>
      </c>
      <c r="C325">
        <v>0</v>
      </c>
      <c r="D325">
        <v>0</v>
      </c>
      <c r="E325">
        <v>4556</v>
      </c>
      <c r="F325">
        <v>0</v>
      </c>
      <c r="G325">
        <v>4556</v>
      </c>
      <c r="H325">
        <v>4556</v>
      </c>
      <c r="I325">
        <v>2016</v>
      </c>
      <c r="K325" t="s">
        <v>14</v>
      </c>
    </row>
    <row r="326" spans="1:11" x14ac:dyDescent="0.2">
      <c r="A326" t="s">
        <v>510</v>
      </c>
      <c r="B326" t="s">
        <v>273</v>
      </c>
      <c r="C326">
        <v>0</v>
      </c>
      <c r="D326">
        <v>0</v>
      </c>
      <c r="E326">
        <v>56416</v>
      </c>
      <c r="F326">
        <v>6555.45</v>
      </c>
      <c r="G326">
        <v>56416</v>
      </c>
      <c r="H326">
        <v>62971.45</v>
      </c>
      <c r="I326">
        <v>2016</v>
      </c>
      <c r="K326" t="s">
        <v>14</v>
      </c>
    </row>
    <row r="327" spans="1:11" x14ac:dyDescent="0.2">
      <c r="A327" t="s">
        <v>732</v>
      </c>
      <c r="B327" t="s">
        <v>273</v>
      </c>
      <c r="C327">
        <v>0</v>
      </c>
      <c r="D327">
        <v>0</v>
      </c>
      <c r="E327">
        <v>29533.33</v>
      </c>
      <c r="F327">
        <v>0</v>
      </c>
      <c r="G327">
        <v>29533.33</v>
      </c>
      <c r="H327">
        <v>29533.33</v>
      </c>
      <c r="I327">
        <v>2016</v>
      </c>
      <c r="K327" t="s">
        <v>14</v>
      </c>
    </row>
    <row r="328" spans="1:11" x14ac:dyDescent="0.2">
      <c r="A328" t="s">
        <v>785</v>
      </c>
      <c r="B328" t="s">
        <v>273</v>
      </c>
      <c r="C328">
        <v>0</v>
      </c>
      <c r="D328">
        <v>0</v>
      </c>
      <c r="E328">
        <v>25260.560000000001</v>
      </c>
      <c r="F328">
        <v>0</v>
      </c>
      <c r="G328">
        <v>25260.560000000001</v>
      </c>
      <c r="H328">
        <v>25260.560000000001</v>
      </c>
      <c r="I328">
        <v>2016</v>
      </c>
      <c r="K328" t="s">
        <v>14</v>
      </c>
    </row>
    <row r="329" spans="1:11" x14ac:dyDescent="0.2">
      <c r="A329" t="s">
        <v>575</v>
      </c>
      <c r="B329" t="s">
        <v>273</v>
      </c>
      <c r="C329">
        <v>0</v>
      </c>
      <c r="D329">
        <v>0</v>
      </c>
      <c r="E329">
        <v>36160</v>
      </c>
      <c r="F329">
        <v>15391.39</v>
      </c>
      <c r="G329">
        <v>36160</v>
      </c>
      <c r="H329">
        <v>51551.39</v>
      </c>
      <c r="I329">
        <v>2016</v>
      </c>
      <c r="K329" t="s">
        <v>14</v>
      </c>
    </row>
    <row r="330" spans="1:11" x14ac:dyDescent="0.2">
      <c r="A330" t="s">
        <v>1087</v>
      </c>
      <c r="B330" t="s">
        <v>273</v>
      </c>
      <c r="C330">
        <v>0</v>
      </c>
      <c r="D330">
        <v>0</v>
      </c>
      <c r="E330">
        <v>7055</v>
      </c>
      <c r="F330">
        <v>717.58</v>
      </c>
      <c r="G330">
        <v>7055</v>
      </c>
      <c r="H330">
        <v>7772.58</v>
      </c>
      <c r="I330">
        <v>2016</v>
      </c>
      <c r="K330" t="s">
        <v>14</v>
      </c>
    </row>
    <row r="331" spans="1:11" x14ac:dyDescent="0.2">
      <c r="A331" t="s">
        <v>793</v>
      </c>
      <c r="B331" t="s">
        <v>273</v>
      </c>
      <c r="C331">
        <v>0</v>
      </c>
      <c r="D331">
        <v>0</v>
      </c>
      <c r="E331">
        <v>24563.8</v>
      </c>
      <c r="F331">
        <v>0</v>
      </c>
      <c r="G331">
        <v>24563.8</v>
      </c>
      <c r="H331">
        <v>24563.8</v>
      </c>
      <c r="I331">
        <v>2016</v>
      </c>
      <c r="K331" t="s">
        <v>14</v>
      </c>
    </row>
    <row r="332" spans="1:11" x14ac:dyDescent="0.2">
      <c r="A332" t="s">
        <v>768</v>
      </c>
      <c r="B332" t="s">
        <v>273</v>
      </c>
      <c r="C332">
        <v>0</v>
      </c>
      <c r="D332">
        <v>0</v>
      </c>
      <c r="E332">
        <v>23620</v>
      </c>
      <c r="F332">
        <v>2747.66</v>
      </c>
      <c r="G332">
        <v>23620</v>
      </c>
      <c r="H332">
        <v>26367.66</v>
      </c>
      <c r="I332">
        <v>2016</v>
      </c>
      <c r="K332" t="s">
        <v>14</v>
      </c>
    </row>
    <row r="333" spans="1:11" x14ac:dyDescent="0.2">
      <c r="A333" t="s">
        <v>922</v>
      </c>
      <c r="B333" t="s">
        <v>273</v>
      </c>
      <c r="C333">
        <v>0</v>
      </c>
      <c r="D333">
        <v>0</v>
      </c>
      <c r="E333">
        <v>14566</v>
      </c>
      <c r="F333">
        <v>0</v>
      </c>
      <c r="G333">
        <v>14566</v>
      </c>
      <c r="H333">
        <v>14566</v>
      </c>
      <c r="I333">
        <v>2016</v>
      </c>
      <c r="K333" t="s">
        <v>14</v>
      </c>
    </row>
    <row r="334" spans="1:11" x14ac:dyDescent="0.2">
      <c r="A334" t="s">
        <v>678</v>
      </c>
      <c r="B334" t="s">
        <v>273</v>
      </c>
      <c r="C334">
        <v>0</v>
      </c>
      <c r="D334">
        <v>0</v>
      </c>
      <c r="E334">
        <v>31258.79</v>
      </c>
      <c r="F334">
        <v>3560.11</v>
      </c>
      <c r="G334">
        <v>31258.79</v>
      </c>
      <c r="H334">
        <v>34818.9</v>
      </c>
      <c r="I334">
        <v>2016</v>
      </c>
      <c r="K334" t="s">
        <v>14</v>
      </c>
    </row>
    <row r="335" spans="1:11" x14ac:dyDescent="0.2">
      <c r="A335" t="s">
        <v>573</v>
      </c>
      <c r="B335" t="s">
        <v>273</v>
      </c>
      <c r="C335">
        <v>0</v>
      </c>
      <c r="D335">
        <v>0</v>
      </c>
      <c r="E335">
        <v>46550</v>
      </c>
      <c r="F335">
        <v>5373.68</v>
      </c>
      <c r="G335">
        <v>46550</v>
      </c>
      <c r="H335">
        <v>51923.68</v>
      </c>
      <c r="I335">
        <v>2016</v>
      </c>
      <c r="K335" t="s">
        <v>14</v>
      </c>
    </row>
    <row r="336" spans="1:11" x14ac:dyDescent="0.2">
      <c r="A336" t="s">
        <v>955</v>
      </c>
      <c r="B336" t="s">
        <v>273</v>
      </c>
      <c r="C336">
        <v>0</v>
      </c>
      <c r="D336">
        <v>0</v>
      </c>
      <c r="E336">
        <v>12780</v>
      </c>
      <c r="F336">
        <v>0</v>
      </c>
      <c r="G336">
        <v>12780</v>
      </c>
      <c r="H336">
        <v>12780</v>
      </c>
      <c r="I336">
        <v>2016</v>
      </c>
      <c r="K336" t="s">
        <v>14</v>
      </c>
    </row>
    <row r="337" spans="1:11" x14ac:dyDescent="0.2">
      <c r="A337" t="s">
        <v>697</v>
      </c>
      <c r="B337" t="s">
        <v>273</v>
      </c>
      <c r="C337">
        <v>0</v>
      </c>
      <c r="D337">
        <v>0</v>
      </c>
      <c r="E337">
        <v>32980.6</v>
      </c>
      <c r="F337">
        <v>0</v>
      </c>
      <c r="G337">
        <v>32980.6</v>
      </c>
      <c r="H337">
        <v>32980.6</v>
      </c>
      <c r="I337">
        <v>2016</v>
      </c>
      <c r="K337" t="s">
        <v>14</v>
      </c>
    </row>
    <row r="338" spans="1:11" x14ac:dyDescent="0.2">
      <c r="A338" t="s">
        <v>1090</v>
      </c>
      <c r="B338" t="s">
        <v>273</v>
      </c>
      <c r="C338">
        <v>0</v>
      </c>
      <c r="D338">
        <v>0</v>
      </c>
      <c r="E338">
        <v>6845</v>
      </c>
      <c r="F338">
        <v>734.45</v>
      </c>
      <c r="G338">
        <v>6845</v>
      </c>
      <c r="H338">
        <v>7579.45</v>
      </c>
      <c r="I338">
        <v>2016</v>
      </c>
      <c r="K338" t="s">
        <v>14</v>
      </c>
    </row>
    <row r="339" spans="1:11" x14ac:dyDescent="0.2">
      <c r="A339" t="s">
        <v>567</v>
      </c>
      <c r="B339" t="s">
        <v>273</v>
      </c>
      <c r="C339">
        <v>0</v>
      </c>
      <c r="D339">
        <v>0</v>
      </c>
      <c r="E339">
        <v>39252.94</v>
      </c>
      <c r="F339">
        <v>13650.25</v>
      </c>
      <c r="G339">
        <v>39252.94</v>
      </c>
      <c r="H339">
        <v>52903.19</v>
      </c>
      <c r="I339">
        <v>2016</v>
      </c>
      <c r="K339" t="s">
        <v>14</v>
      </c>
    </row>
    <row r="340" spans="1:11" x14ac:dyDescent="0.2">
      <c r="A340" t="s">
        <v>940</v>
      </c>
      <c r="B340" t="s">
        <v>273</v>
      </c>
      <c r="C340">
        <v>0</v>
      </c>
      <c r="D340">
        <v>0</v>
      </c>
      <c r="E340">
        <v>13582</v>
      </c>
      <c r="F340">
        <v>0</v>
      </c>
      <c r="G340">
        <v>13582</v>
      </c>
      <c r="H340">
        <v>13582</v>
      </c>
      <c r="I340">
        <v>2016</v>
      </c>
      <c r="K340" t="s">
        <v>14</v>
      </c>
    </row>
    <row r="341" spans="1:11" x14ac:dyDescent="0.2">
      <c r="A341" t="s">
        <v>846</v>
      </c>
      <c r="B341" t="s">
        <v>273</v>
      </c>
      <c r="C341">
        <v>0</v>
      </c>
      <c r="D341">
        <v>0</v>
      </c>
      <c r="E341">
        <v>17706.2</v>
      </c>
      <c r="F341">
        <v>2186.46</v>
      </c>
      <c r="G341">
        <v>17706.2</v>
      </c>
      <c r="H341">
        <v>19892.66</v>
      </c>
      <c r="I341">
        <v>2016</v>
      </c>
      <c r="K341" t="s">
        <v>14</v>
      </c>
    </row>
    <row r="342" spans="1:11" x14ac:dyDescent="0.2">
      <c r="A342" t="s">
        <v>904</v>
      </c>
      <c r="B342" t="s">
        <v>273</v>
      </c>
      <c r="C342">
        <v>0</v>
      </c>
      <c r="D342">
        <v>0</v>
      </c>
      <c r="E342">
        <v>15468</v>
      </c>
      <c r="F342">
        <v>0</v>
      </c>
      <c r="G342">
        <v>15468</v>
      </c>
      <c r="H342">
        <v>15468</v>
      </c>
      <c r="I342">
        <v>2016</v>
      </c>
      <c r="K342" t="s">
        <v>14</v>
      </c>
    </row>
    <row r="343" spans="1:11" x14ac:dyDescent="0.2">
      <c r="A343" t="s">
        <v>663</v>
      </c>
      <c r="B343" t="s">
        <v>273</v>
      </c>
      <c r="C343">
        <v>0</v>
      </c>
      <c r="D343">
        <v>0</v>
      </c>
      <c r="E343">
        <v>33149.5</v>
      </c>
      <c r="F343">
        <v>3820</v>
      </c>
      <c r="G343">
        <v>33149.5</v>
      </c>
      <c r="H343">
        <v>36969.5</v>
      </c>
      <c r="I343">
        <v>2016</v>
      </c>
      <c r="K343" t="s">
        <v>14</v>
      </c>
    </row>
    <row r="344" spans="1:11" x14ac:dyDescent="0.2">
      <c r="A344" t="s">
        <v>1407</v>
      </c>
      <c r="B344" t="s">
        <v>273</v>
      </c>
      <c r="C344">
        <v>0</v>
      </c>
      <c r="D344">
        <v>0</v>
      </c>
      <c r="E344">
        <v>2282.84</v>
      </c>
      <c r="F344">
        <v>0</v>
      </c>
      <c r="G344">
        <v>2282.84</v>
      </c>
      <c r="H344">
        <v>2282.84</v>
      </c>
      <c r="I344">
        <v>2016</v>
      </c>
      <c r="K344" t="s">
        <v>14</v>
      </c>
    </row>
    <row r="345" spans="1:11" x14ac:dyDescent="0.2">
      <c r="A345" t="s">
        <v>944</v>
      </c>
      <c r="B345" t="s">
        <v>273</v>
      </c>
      <c r="C345">
        <v>0</v>
      </c>
      <c r="D345">
        <v>0</v>
      </c>
      <c r="E345">
        <v>13322.4</v>
      </c>
      <c r="F345">
        <v>0</v>
      </c>
      <c r="G345">
        <v>13322.4</v>
      </c>
      <c r="H345">
        <v>13322.4</v>
      </c>
      <c r="I345">
        <v>2016</v>
      </c>
      <c r="K345" t="s">
        <v>14</v>
      </c>
    </row>
    <row r="346" spans="1:11" x14ac:dyDescent="0.2">
      <c r="A346" t="s">
        <v>703</v>
      </c>
      <c r="B346" t="s">
        <v>273</v>
      </c>
      <c r="C346">
        <v>0</v>
      </c>
      <c r="D346">
        <v>0</v>
      </c>
      <c r="E346">
        <v>32599.4</v>
      </c>
      <c r="F346">
        <v>0</v>
      </c>
      <c r="G346">
        <v>32599.4</v>
      </c>
      <c r="H346">
        <v>32599.4</v>
      </c>
      <c r="I346">
        <v>2016</v>
      </c>
      <c r="K346" t="s">
        <v>14</v>
      </c>
    </row>
    <row r="347" spans="1:11" x14ac:dyDescent="0.2">
      <c r="A347" t="s">
        <v>1380</v>
      </c>
      <c r="B347" t="s">
        <v>273</v>
      </c>
      <c r="C347">
        <v>0</v>
      </c>
      <c r="D347">
        <v>0</v>
      </c>
      <c r="E347">
        <v>2304</v>
      </c>
      <c r="F347">
        <v>247.22</v>
      </c>
      <c r="G347">
        <v>2304</v>
      </c>
      <c r="H347">
        <v>2551.2199999999998</v>
      </c>
      <c r="I347">
        <v>2016</v>
      </c>
      <c r="K347" t="s">
        <v>14</v>
      </c>
    </row>
    <row r="348" spans="1:11" x14ac:dyDescent="0.2">
      <c r="A348" t="s">
        <v>1357</v>
      </c>
      <c r="B348" t="s">
        <v>273</v>
      </c>
      <c r="C348">
        <v>0</v>
      </c>
      <c r="D348">
        <v>0</v>
      </c>
      <c r="E348">
        <v>2774</v>
      </c>
      <c r="F348">
        <v>0</v>
      </c>
      <c r="G348">
        <v>2774</v>
      </c>
      <c r="H348">
        <v>2774</v>
      </c>
      <c r="I348">
        <v>2016</v>
      </c>
      <c r="K348" t="s">
        <v>14</v>
      </c>
    </row>
    <row r="349" spans="1:11" x14ac:dyDescent="0.2">
      <c r="A349" t="s">
        <v>898</v>
      </c>
      <c r="B349" t="s">
        <v>273</v>
      </c>
      <c r="C349">
        <v>0</v>
      </c>
      <c r="D349">
        <v>0</v>
      </c>
      <c r="E349">
        <v>16387.2</v>
      </c>
      <c r="F349">
        <v>0</v>
      </c>
      <c r="G349">
        <v>16387.2</v>
      </c>
      <c r="H349">
        <v>16387.2</v>
      </c>
      <c r="I349">
        <v>2016</v>
      </c>
      <c r="K349" t="s">
        <v>14</v>
      </c>
    </row>
    <row r="350" spans="1:11" x14ac:dyDescent="0.2">
      <c r="A350" t="s">
        <v>758</v>
      </c>
      <c r="B350" t="s">
        <v>273</v>
      </c>
      <c r="C350">
        <v>0</v>
      </c>
      <c r="D350">
        <v>0</v>
      </c>
      <c r="E350">
        <v>24285</v>
      </c>
      <c r="F350">
        <v>2800.2</v>
      </c>
      <c r="G350">
        <v>24285</v>
      </c>
      <c r="H350">
        <v>27085.200000000001</v>
      </c>
      <c r="I350">
        <v>2016</v>
      </c>
      <c r="K350" t="s">
        <v>14</v>
      </c>
    </row>
    <row r="351" spans="1:11" x14ac:dyDescent="0.2">
      <c r="A351" t="s">
        <v>1347</v>
      </c>
      <c r="B351" t="s">
        <v>273</v>
      </c>
      <c r="C351">
        <v>0</v>
      </c>
      <c r="D351">
        <v>0</v>
      </c>
      <c r="E351">
        <v>2888</v>
      </c>
      <c r="F351">
        <v>0</v>
      </c>
      <c r="G351">
        <v>2888</v>
      </c>
      <c r="H351">
        <v>2888</v>
      </c>
      <c r="I351">
        <v>2016</v>
      </c>
      <c r="K351" t="s">
        <v>14</v>
      </c>
    </row>
    <row r="352" spans="1:11" x14ac:dyDescent="0.2">
      <c r="A352" t="s">
        <v>772</v>
      </c>
      <c r="B352" t="s">
        <v>273</v>
      </c>
      <c r="C352">
        <v>0</v>
      </c>
      <c r="D352">
        <v>0</v>
      </c>
      <c r="E352">
        <v>23404</v>
      </c>
      <c r="F352">
        <v>2765.17</v>
      </c>
      <c r="G352">
        <v>23404</v>
      </c>
      <c r="H352">
        <v>26169.17</v>
      </c>
      <c r="I352">
        <v>2016</v>
      </c>
      <c r="K352" t="s">
        <v>14</v>
      </c>
    </row>
    <row r="353" spans="1:11" x14ac:dyDescent="0.2">
      <c r="A353" t="s">
        <v>1205</v>
      </c>
      <c r="B353" t="s">
        <v>273</v>
      </c>
      <c r="C353">
        <v>0</v>
      </c>
      <c r="D353">
        <v>0</v>
      </c>
      <c r="E353">
        <v>4341.32</v>
      </c>
      <c r="F353">
        <v>482.96</v>
      </c>
      <c r="G353">
        <v>4341.32</v>
      </c>
      <c r="H353">
        <v>4824.28</v>
      </c>
      <c r="I353">
        <v>2016</v>
      </c>
      <c r="K353" t="s">
        <v>14</v>
      </c>
    </row>
    <row r="354" spans="1:11" x14ac:dyDescent="0.2">
      <c r="A354" t="s">
        <v>851</v>
      </c>
      <c r="B354" t="s">
        <v>273</v>
      </c>
      <c r="C354">
        <v>0</v>
      </c>
      <c r="D354">
        <v>0</v>
      </c>
      <c r="E354">
        <v>19310.400000000001</v>
      </c>
      <c r="F354">
        <v>0</v>
      </c>
      <c r="G354">
        <v>19310.400000000001</v>
      </c>
      <c r="H354">
        <v>19310.400000000001</v>
      </c>
      <c r="I354">
        <v>2016</v>
      </c>
      <c r="K354" t="s">
        <v>14</v>
      </c>
    </row>
    <row r="355" spans="1:11" x14ac:dyDescent="0.2">
      <c r="A355" t="s">
        <v>976</v>
      </c>
      <c r="B355" t="s">
        <v>273</v>
      </c>
      <c r="C355">
        <v>0</v>
      </c>
      <c r="D355">
        <v>0</v>
      </c>
      <c r="E355">
        <v>10590</v>
      </c>
      <c r="F355">
        <v>1222.99</v>
      </c>
      <c r="G355">
        <v>10590</v>
      </c>
      <c r="H355">
        <v>11812.99</v>
      </c>
      <c r="I355">
        <v>2016</v>
      </c>
      <c r="K355" t="s">
        <v>14</v>
      </c>
    </row>
    <row r="356" spans="1:11" x14ac:dyDescent="0.2">
      <c r="A356" t="s">
        <v>1002</v>
      </c>
      <c r="B356" t="s">
        <v>273</v>
      </c>
      <c r="C356">
        <v>0</v>
      </c>
      <c r="D356">
        <v>0</v>
      </c>
      <c r="E356">
        <v>10521.89</v>
      </c>
      <c r="F356">
        <v>0</v>
      </c>
      <c r="G356">
        <v>10521.89</v>
      </c>
      <c r="H356">
        <v>10521.89</v>
      </c>
      <c r="I356">
        <v>2016</v>
      </c>
      <c r="K356" t="s">
        <v>14</v>
      </c>
    </row>
    <row r="357" spans="1:11" x14ac:dyDescent="0.2">
      <c r="A357" t="s">
        <v>1292</v>
      </c>
      <c r="B357" t="s">
        <v>273</v>
      </c>
      <c r="C357">
        <v>0</v>
      </c>
      <c r="D357">
        <v>0</v>
      </c>
      <c r="E357">
        <v>3094.57</v>
      </c>
      <c r="F357">
        <v>380.05</v>
      </c>
      <c r="G357">
        <v>3094.57</v>
      </c>
      <c r="H357">
        <v>3474.62</v>
      </c>
      <c r="I357">
        <v>2016</v>
      </c>
      <c r="K357" t="s">
        <v>14</v>
      </c>
    </row>
    <row r="358" spans="1:11" x14ac:dyDescent="0.2">
      <c r="A358" t="s">
        <v>1239</v>
      </c>
      <c r="B358" t="s">
        <v>273</v>
      </c>
      <c r="C358">
        <v>0</v>
      </c>
      <c r="D358">
        <v>0</v>
      </c>
      <c r="E358">
        <v>4217.2</v>
      </c>
      <c r="F358">
        <v>0</v>
      </c>
      <c r="G358">
        <v>4217.2</v>
      </c>
      <c r="H358">
        <v>4217.2</v>
      </c>
      <c r="I358">
        <v>2016</v>
      </c>
      <c r="K358" t="s">
        <v>14</v>
      </c>
    </row>
    <row r="359" spans="1:11" x14ac:dyDescent="0.2">
      <c r="A359" t="s">
        <v>782</v>
      </c>
      <c r="B359" t="s">
        <v>273</v>
      </c>
      <c r="C359">
        <v>0</v>
      </c>
      <c r="D359">
        <v>0</v>
      </c>
      <c r="E359">
        <v>25426.240000000002</v>
      </c>
      <c r="F359">
        <v>0</v>
      </c>
      <c r="G359">
        <v>25426.240000000002</v>
      </c>
      <c r="H359">
        <v>25426.240000000002</v>
      </c>
      <c r="I359">
        <v>2016</v>
      </c>
      <c r="K359" t="s">
        <v>14</v>
      </c>
    </row>
    <row r="360" spans="1:11" x14ac:dyDescent="0.2">
      <c r="A360" t="s">
        <v>1397</v>
      </c>
      <c r="B360" t="s">
        <v>273</v>
      </c>
      <c r="C360">
        <v>0</v>
      </c>
      <c r="D360">
        <v>0</v>
      </c>
      <c r="E360">
        <v>2399.4</v>
      </c>
      <c r="F360">
        <v>0</v>
      </c>
      <c r="G360">
        <v>2399.4</v>
      </c>
      <c r="H360">
        <v>2399.4</v>
      </c>
      <c r="I360">
        <v>2016</v>
      </c>
      <c r="K360" t="s">
        <v>14</v>
      </c>
    </row>
    <row r="361" spans="1:11" x14ac:dyDescent="0.2">
      <c r="A361" t="s">
        <v>1858</v>
      </c>
      <c r="B361" t="s">
        <v>273</v>
      </c>
      <c r="C361">
        <v>0</v>
      </c>
      <c r="D361">
        <v>0</v>
      </c>
      <c r="E361">
        <v>2.17</v>
      </c>
      <c r="F361">
        <v>0</v>
      </c>
      <c r="G361">
        <v>2.17</v>
      </c>
      <c r="H361">
        <v>2.17</v>
      </c>
      <c r="I361">
        <v>2016</v>
      </c>
      <c r="K361" t="s">
        <v>14</v>
      </c>
    </row>
    <row r="362" spans="1:11" x14ac:dyDescent="0.2">
      <c r="A362" t="s">
        <v>1001</v>
      </c>
      <c r="B362" t="s">
        <v>273</v>
      </c>
      <c r="C362">
        <v>0</v>
      </c>
      <c r="D362">
        <v>0</v>
      </c>
      <c r="E362">
        <v>10590</v>
      </c>
      <c r="F362">
        <v>0</v>
      </c>
      <c r="G362">
        <v>10590</v>
      </c>
      <c r="H362">
        <v>10590</v>
      </c>
      <c r="I362">
        <v>2016</v>
      </c>
      <c r="K362" t="s">
        <v>14</v>
      </c>
    </row>
    <row r="363" spans="1:11" x14ac:dyDescent="0.2">
      <c r="A363" t="s">
        <v>911</v>
      </c>
      <c r="B363" t="s">
        <v>273</v>
      </c>
      <c r="C363">
        <v>0</v>
      </c>
      <c r="D363">
        <v>0</v>
      </c>
      <c r="E363">
        <v>15045.6</v>
      </c>
      <c r="F363">
        <v>0</v>
      </c>
      <c r="G363">
        <v>15045.6</v>
      </c>
      <c r="H363">
        <v>15045.6</v>
      </c>
      <c r="I363">
        <v>2016</v>
      </c>
      <c r="K363" t="s">
        <v>14</v>
      </c>
    </row>
    <row r="364" spans="1:11" x14ac:dyDescent="0.2">
      <c r="A364" t="s">
        <v>1409</v>
      </c>
      <c r="B364" t="s">
        <v>273</v>
      </c>
      <c r="C364">
        <v>0</v>
      </c>
      <c r="D364">
        <v>0</v>
      </c>
      <c r="E364">
        <v>2030.79</v>
      </c>
      <c r="F364">
        <v>235.77</v>
      </c>
      <c r="G364">
        <v>2030.79</v>
      </c>
      <c r="H364">
        <v>2266.56</v>
      </c>
      <c r="I364">
        <v>2016</v>
      </c>
      <c r="K364" t="s">
        <v>14</v>
      </c>
    </row>
    <row r="365" spans="1:11" x14ac:dyDescent="0.2">
      <c r="A365" t="s">
        <v>833</v>
      </c>
      <c r="B365" t="s">
        <v>273</v>
      </c>
      <c r="C365">
        <v>0</v>
      </c>
      <c r="D365">
        <v>0</v>
      </c>
      <c r="E365">
        <v>20848</v>
      </c>
      <c r="F365">
        <v>0</v>
      </c>
      <c r="G365">
        <v>20848</v>
      </c>
      <c r="H365">
        <v>20848</v>
      </c>
      <c r="I365">
        <v>2016</v>
      </c>
      <c r="K365" t="s">
        <v>14</v>
      </c>
    </row>
    <row r="366" spans="1:11" x14ac:dyDescent="0.2">
      <c r="A366" t="s">
        <v>1194</v>
      </c>
      <c r="B366" t="s">
        <v>273</v>
      </c>
      <c r="C366">
        <v>0</v>
      </c>
      <c r="D366">
        <v>0</v>
      </c>
      <c r="E366">
        <v>4939.38</v>
      </c>
      <c r="F366">
        <v>0</v>
      </c>
      <c r="G366">
        <v>4939.38</v>
      </c>
      <c r="H366">
        <v>4939.38</v>
      </c>
      <c r="I366">
        <v>2016</v>
      </c>
      <c r="K366" t="s">
        <v>14</v>
      </c>
    </row>
    <row r="367" spans="1:11" x14ac:dyDescent="0.2">
      <c r="A367" t="s">
        <v>1454</v>
      </c>
      <c r="B367" t="s">
        <v>273</v>
      </c>
      <c r="C367">
        <v>0</v>
      </c>
      <c r="D367">
        <v>0</v>
      </c>
      <c r="E367">
        <v>1710.28</v>
      </c>
      <c r="F367">
        <v>184.81</v>
      </c>
      <c r="G367">
        <v>1710.28</v>
      </c>
      <c r="H367">
        <v>1895.09</v>
      </c>
      <c r="I367">
        <v>2016</v>
      </c>
      <c r="K367" t="s">
        <v>14</v>
      </c>
    </row>
    <row r="368" spans="1:11" x14ac:dyDescent="0.2">
      <c r="A368" t="s">
        <v>1342</v>
      </c>
      <c r="B368" t="s">
        <v>273</v>
      </c>
      <c r="C368">
        <v>0</v>
      </c>
      <c r="D368">
        <v>0</v>
      </c>
      <c r="E368">
        <v>2945.28</v>
      </c>
      <c r="F368">
        <v>0</v>
      </c>
      <c r="G368">
        <v>2945.28</v>
      </c>
      <c r="H368">
        <v>2945.28</v>
      </c>
      <c r="I368">
        <v>2016</v>
      </c>
      <c r="K368" t="s">
        <v>14</v>
      </c>
    </row>
    <row r="369" spans="1:11" x14ac:dyDescent="0.2">
      <c r="A369" t="s">
        <v>1852</v>
      </c>
      <c r="B369" t="s">
        <v>273</v>
      </c>
      <c r="C369">
        <v>0</v>
      </c>
      <c r="D369">
        <v>0</v>
      </c>
      <c r="E369">
        <v>38.4</v>
      </c>
      <c r="F369">
        <v>4.55</v>
      </c>
      <c r="G369">
        <v>38.4</v>
      </c>
      <c r="H369">
        <v>42.95</v>
      </c>
      <c r="I369">
        <v>2016</v>
      </c>
      <c r="K369" t="s">
        <v>14</v>
      </c>
    </row>
    <row r="370" spans="1:11" x14ac:dyDescent="0.2">
      <c r="A370" t="s">
        <v>975</v>
      </c>
      <c r="B370" t="s">
        <v>273</v>
      </c>
      <c r="C370">
        <v>0</v>
      </c>
      <c r="D370">
        <v>0</v>
      </c>
      <c r="E370">
        <v>11820</v>
      </c>
      <c r="F370">
        <v>0</v>
      </c>
      <c r="G370">
        <v>11820</v>
      </c>
      <c r="H370">
        <v>11820</v>
      </c>
      <c r="I370">
        <v>2016</v>
      </c>
      <c r="K370" t="s">
        <v>14</v>
      </c>
    </row>
    <row r="371" spans="1:11" x14ac:dyDescent="0.2">
      <c r="A371" t="s">
        <v>927</v>
      </c>
      <c r="B371" t="s">
        <v>273</v>
      </c>
      <c r="C371">
        <v>0</v>
      </c>
      <c r="D371">
        <v>0</v>
      </c>
      <c r="E371">
        <v>14418</v>
      </c>
      <c r="F371">
        <v>0</v>
      </c>
      <c r="G371">
        <v>14418</v>
      </c>
      <c r="H371">
        <v>14418</v>
      </c>
      <c r="I371">
        <v>2016</v>
      </c>
      <c r="K371" t="s">
        <v>14</v>
      </c>
    </row>
    <row r="372" spans="1:11" x14ac:dyDescent="0.2">
      <c r="A372" t="s">
        <v>553</v>
      </c>
      <c r="B372" t="s">
        <v>273</v>
      </c>
      <c r="C372">
        <v>0</v>
      </c>
      <c r="D372">
        <v>0</v>
      </c>
      <c r="E372">
        <v>46163.32</v>
      </c>
      <c r="F372">
        <v>10221.86</v>
      </c>
      <c r="G372">
        <v>46163.32</v>
      </c>
      <c r="H372">
        <v>56385.18</v>
      </c>
      <c r="I372">
        <v>2016</v>
      </c>
      <c r="K372" t="s">
        <v>14</v>
      </c>
    </row>
    <row r="373" spans="1:11" x14ac:dyDescent="0.2">
      <c r="A373" t="s">
        <v>985</v>
      </c>
      <c r="B373" t="s">
        <v>273</v>
      </c>
      <c r="C373">
        <v>0</v>
      </c>
      <c r="D373">
        <v>0</v>
      </c>
      <c r="E373">
        <v>11373</v>
      </c>
      <c r="F373">
        <v>0</v>
      </c>
      <c r="G373">
        <v>11373</v>
      </c>
      <c r="H373">
        <v>11373</v>
      </c>
      <c r="I373">
        <v>2016</v>
      </c>
      <c r="K373" t="s">
        <v>14</v>
      </c>
    </row>
    <row r="374" spans="1:11" x14ac:dyDescent="0.2">
      <c r="A374" t="s">
        <v>709</v>
      </c>
      <c r="B374" t="s">
        <v>273</v>
      </c>
      <c r="C374">
        <v>0</v>
      </c>
      <c r="D374">
        <v>0</v>
      </c>
      <c r="E374">
        <v>32079.4</v>
      </c>
      <c r="F374">
        <v>0</v>
      </c>
      <c r="G374">
        <v>32079.4</v>
      </c>
      <c r="H374">
        <v>32079.4</v>
      </c>
      <c r="I374">
        <v>2016</v>
      </c>
      <c r="K374" t="s">
        <v>14</v>
      </c>
    </row>
    <row r="375" spans="1:11" x14ac:dyDescent="0.2">
      <c r="A375" t="s">
        <v>1103</v>
      </c>
      <c r="B375" t="s">
        <v>273</v>
      </c>
      <c r="C375">
        <v>0</v>
      </c>
      <c r="D375">
        <v>0</v>
      </c>
      <c r="E375">
        <v>7032</v>
      </c>
      <c r="F375">
        <v>0</v>
      </c>
      <c r="G375">
        <v>7032</v>
      </c>
      <c r="H375">
        <v>7032</v>
      </c>
      <c r="I375">
        <v>2016</v>
      </c>
      <c r="K375" t="s">
        <v>14</v>
      </c>
    </row>
    <row r="376" spans="1:11" x14ac:dyDescent="0.2">
      <c r="A376" t="s">
        <v>652</v>
      </c>
      <c r="B376" t="s">
        <v>273</v>
      </c>
      <c r="C376">
        <v>0</v>
      </c>
      <c r="D376">
        <v>0</v>
      </c>
      <c r="E376">
        <v>39004.75</v>
      </c>
      <c r="F376">
        <v>0</v>
      </c>
      <c r="G376">
        <v>39004.75</v>
      </c>
      <c r="H376">
        <v>39004.75</v>
      </c>
      <c r="I376">
        <v>2016</v>
      </c>
      <c r="K376" t="s">
        <v>14</v>
      </c>
    </row>
    <row r="377" spans="1:11" x14ac:dyDescent="0.2">
      <c r="A377" t="s">
        <v>1069</v>
      </c>
      <c r="B377" t="s">
        <v>273</v>
      </c>
      <c r="C377">
        <v>0</v>
      </c>
      <c r="D377">
        <v>0</v>
      </c>
      <c r="E377">
        <v>8171.29</v>
      </c>
      <c r="F377">
        <v>0</v>
      </c>
      <c r="G377">
        <v>8171.29</v>
      </c>
      <c r="H377">
        <v>8171.29</v>
      </c>
      <c r="I377">
        <v>2016</v>
      </c>
      <c r="K377" t="s">
        <v>14</v>
      </c>
    </row>
    <row r="378" spans="1:11" x14ac:dyDescent="0.2">
      <c r="A378" t="s">
        <v>899</v>
      </c>
      <c r="B378" t="s">
        <v>273</v>
      </c>
      <c r="C378">
        <v>0</v>
      </c>
      <c r="D378">
        <v>0</v>
      </c>
      <c r="E378">
        <v>16211.24</v>
      </c>
      <c r="F378">
        <v>0</v>
      </c>
      <c r="G378">
        <v>16211.24</v>
      </c>
      <c r="H378">
        <v>16211.24</v>
      </c>
      <c r="I378">
        <v>2016</v>
      </c>
      <c r="K378" t="s">
        <v>14</v>
      </c>
    </row>
    <row r="379" spans="1:11" x14ac:dyDescent="0.2">
      <c r="A379" t="s">
        <v>999</v>
      </c>
      <c r="B379" t="s">
        <v>273</v>
      </c>
      <c r="C379">
        <v>0</v>
      </c>
      <c r="D379">
        <v>0</v>
      </c>
      <c r="E379">
        <v>10705.31</v>
      </c>
      <c r="F379">
        <v>0</v>
      </c>
      <c r="G379">
        <v>10705.31</v>
      </c>
      <c r="H379">
        <v>10705.31</v>
      </c>
      <c r="I379">
        <v>2016</v>
      </c>
      <c r="K379" t="s">
        <v>14</v>
      </c>
    </row>
    <row r="380" spans="1:11" x14ac:dyDescent="0.2">
      <c r="A380" t="s">
        <v>1111</v>
      </c>
      <c r="B380" t="s">
        <v>273</v>
      </c>
      <c r="C380">
        <v>0</v>
      </c>
      <c r="D380">
        <v>0</v>
      </c>
      <c r="E380">
        <v>6716</v>
      </c>
      <c r="F380">
        <v>0</v>
      </c>
      <c r="G380">
        <v>6716</v>
      </c>
      <c r="H380">
        <v>6716</v>
      </c>
      <c r="I380">
        <v>2016</v>
      </c>
      <c r="K380" t="s">
        <v>14</v>
      </c>
    </row>
    <row r="381" spans="1:11" x14ac:dyDescent="0.2">
      <c r="A381" t="s">
        <v>943</v>
      </c>
      <c r="B381" t="s">
        <v>273</v>
      </c>
      <c r="C381">
        <v>0</v>
      </c>
      <c r="D381">
        <v>0</v>
      </c>
      <c r="E381">
        <v>13552</v>
      </c>
      <c r="F381">
        <v>0</v>
      </c>
      <c r="G381">
        <v>13552</v>
      </c>
      <c r="H381">
        <v>13552</v>
      </c>
      <c r="I381">
        <v>2016</v>
      </c>
      <c r="K381" t="s">
        <v>14</v>
      </c>
    </row>
    <row r="382" spans="1:11" x14ac:dyDescent="0.2">
      <c r="A382" t="s">
        <v>781</v>
      </c>
      <c r="B382" t="s">
        <v>273</v>
      </c>
      <c r="C382">
        <v>0</v>
      </c>
      <c r="D382">
        <v>0</v>
      </c>
      <c r="E382">
        <v>22208.31</v>
      </c>
      <c r="F382">
        <v>3220.18</v>
      </c>
      <c r="G382">
        <v>22208.31</v>
      </c>
      <c r="H382">
        <v>25428.49</v>
      </c>
      <c r="I382">
        <v>2016</v>
      </c>
      <c r="K382" t="s">
        <v>14</v>
      </c>
    </row>
    <row r="383" spans="1:11" x14ac:dyDescent="0.2">
      <c r="A383" t="s">
        <v>798</v>
      </c>
      <c r="B383" t="s">
        <v>273</v>
      </c>
      <c r="C383">
        <v>0</v>
      </c>
      <c r="D383">
        <v>0</v>
      </c>
      <c r="E383">
        <v>23808.799999999999</v>
      </c>
      <c r="F383">
        <v>0</v>
      </c>
      <c r="G383">
        <v>23808.799999999999</v>
      </c>
      <c r="H383">
        <v>23808.799999999999</v>
      </c>
      <c r="I383">
        <v>2016</v>
      </c>
      <c r="K383" t="s">
        <v>14</v>
      </c>
    </row>
    <row r="384" spans="1:11" x14ac:dyDescent="0.2">
      <c r="A384" t="s">
        <v>1014</v>
      </c>
      <c r="B384" t="s">
        <v>273</v>
      </c>
      <c r="C384">
        <v>0</v>
      </c>
      <c r="D384">
        <v>0</v>
      </c>
      <c r="E384">
        <v>10275.5</v>
      </c>
      <c r="F384">
        <v>0</v>
      </c>
      <c r="G384">
        <v>10275.5</v>
      </c>
      <c r="H384">
        <v>10275.5</v>
      </c>
      <c r="I384">
        <v>2016</v>
      </c>
      <c r="K384" t="s">
        <v>14</v>
      </c>
    </row>
    <row r="385" spans="1:11" x14ac:dyDescent="0.2">
      <c r="A385" t="s">
        <v>765</v>
      </c>
      <c r="B385" t="s">
        <v>273</v>
      </c>
      <c r="C385">
        <v>0</v>
      </c>
      <c r="D385">
        <v>0</v>
      </c>
      <c r="E385">
        <v>23751.23</v>
      </c>
      <c r="F385">
        <v>2728.45</v>
      </c>
      <c r="G385">
        <v>23751.23</v>
      </c>
      <c r="H385">
        <v>26479.68</v>
      </c>
      <c r="I385">
        <v>2016</v>
      </c>
      <c r="K385" t="s">
        <v>14</v>
      </c>
    </row>
    <row r="386" spans="1:11" x14ac:dyDescent="0.2">
      <c r="A386" t="s">
        <v>692</v>
      </c>
      <c r="B386" t="s">
        <v>273</v>
      </c>
      <c r="C386">
        <v>0</v>
      </c>
      <c r="D386">
        <v>0</v>
      </c>
      <c r="E386">
        <v>29756.799999999999</v>
      </c>
      <c r="F386">
        <v>3430.84</v>
      </c>
      <c r="G386">
        <v>29756.799999999999</v>
      </c>
      <c r="H386">
        <v>33187.64</v>
      </c>
      <c r="I386">
        <v>2016</v>
      </c>
      <c r="K386" t="s">
        <v>14</v>
      </c>
    </row>
    <row r="387" spans="1:11" x14ac:dyDescent="0.2">
      <c r="A387" t="s">
        <v>1209</v>
      </c>
      <c r="B387" t="s">
        <v>273</v>
      </c>
      <c r="C387">
        <v>0</v>
      </c>
      <c r="D387">
        <v>0</v>
      </c>
      <c r="E387">
        <v>4764</v>
      </c>
      <c r="F387">
        <v>0</v>
      </c>
      <c r="G387">
        <v>4764</v>
      </c>
      <c r="H387">
        <v>4764</v>
      </c>
      <c r="I387">
        <v>2016</v>
      </c>
      <c r="K387" t="s">
        <v>14</v>
      </c>
    </row>
    <row r="388" spans="1:11" x14ac:dyDescent="0.2">
      <c r="A388" t="s">
        <v>745</v>
      </c>
      <c r="B388" t="s">
        <v>273</v>
      </c>
      <c r="C388">
        <v>0</v>
      </c>
      <c r="D388">
        <v>0</v>
      </c>
      <c r="E388">
        <v>25660</v>
      </c>
      <c r="F388">
        <v>2960.92</v>
      </c>
      <c r="G388">
        <v>25660</v>
      </c>
      <c r="H388">
        <v>28620.92</v>
      </c>
      <c r="I388">
        <v>2016</v>
      </c>
      <c r="K388" t="s">
        <v>14</v>
      </c>
    </row>
    <row r="389" spans="1:11" x14ac:dyDescent="0.2">
      <c r="A389" t="s">
        <v>1541</v>
      </c>
      <c r="B389" t="s">
        <v>273</v>
      </c>
      <c r="C389">
        <v>0</v>
      </c>
      <c r="D389">
        <v>0</v>
      </c>
      <c r="E389">
        <v>1387.5</v>
      </c>
      <c r="F389">
        <v>46.27</v>
      </c>
      <c r="G389">
        <v>1387.5</v>
      </c>
      <c r="H389">
        <v>1433.77</v>
      </c>
      <c r="I389">
        <v>2016</v>
      </c>
      <c r="K389" t="s">
        <v>14</v>
      </c>
    </row>
    <row r="390" spans="1:11" x14ac:dyDescent="0.2">
      <c r="A390" t="s">
        <v>737</v>
      </c>
      <c r="B390" t="s">
        <v>273</v>
      </c>
      <c r="C390">
        <v>0</v>
      </c>
      <c r="D390">
        <v>0</v>
      </c>
      <c r="E390">
        <v>29144</v>
      </c>
      <c r="F390">
        <v>0</v>
      </c>
      <c r="G390">
        <v>29144</v>
      </c>
      <c r="H390">
        <v>29144</v>
      </c>
      <c r="I390">
        <v>2016</v>
      </c>
      <c r="K390" t="s">
        <v>14</v>
      </c>
    </row>
    <row r="391" spans="1:11" x14ac:dyDescent="0.2">
      <c r="A391" t="s">
        <v>844</v>
      </c>
      <c r="B391" t="s">
        <v>273</v>
      </c>
      <c r="C391">
        <v>0</v>
      </c>
      <c r="D391">
        <v>0</v>
      </c>
      <c r="E391">
        <v>20122.5</v>
      </c>
      <c r="F391">
        <v>0</v>
      </c>
      <c r="G391">
        <v>20122.5</v>
      </c>
      <c r="H391">
        <v>20122.5</v>
      </c>
      <c r="I391">
        <v>2016</v>
      </c>
      <c r="K391" t="s">
        <v>14</v>
      </c>
    </row>
    <row r="392" spans="1:11" x14ac:dyDescent="0.2">
      <c r="A392" t="s">
        <v>843</v>
      </c>
      <c r="B392" t="s">
        <v>273</v>
      </c>
      <c r="C392">
        <v>0</v>
      </c>
      <c r="D392">
        <v>0</v>
      </c>
      <c r="E392">
        <v>20281.599999999999</v>
      </c>
      <c r="F392">
        <v>0</v>
      </c>
      <c r="G392">
        <v>20281.599999999999</v>
      </c>
      <c r="H392">
        <v>20281.599999999999</v>
      </c>
      <c r="I392">
        <v>2016</v>
      </c>
      <c r="K392" t="s">
        <v>14</v>
      </c>
    </row>
    <row r="393" spans="1:11" x14ac:dyDescent="0.2">
      <c r="A393" t="s">
        <v>848</v>
      </c>
      <c r="B393" t="s">
        <v>273</v>
      </c>
      <c r="C393">
        <v>15116.25</v>
      </c>
      <c r="D393">
        <v>0</v>
      </c>
      <c r="E393">
        <v>4268.05</v>
      </c>
      <c r="F393">
        <v>403.75</v>
      </c>
      <c r="G393">
        <v>19384.3</v>
      </c>
      <c r="H393">
        <v>19788.05</v>
      </c>
      <c r="I393">
        <v>2016</v>
      </c>
      <c r="K393" t="s">
        <v>14</v>
      </c>
    </row>
    <row r="394" spans="1:11" x14ac:dyDescent="0.2">
      <c r="A394" t="s">
        <v>1013</v>
      </c>
      <c r="B394" t="s">
        <v>273</v>
      </c>
      <c r="C394">
        <v>0</v>
      </c>
      <c r="D394">
        <v>0</v>
      </c>
      <c r="E394">
        <v>10287.1</v>
      </c>
      <c r="F394">
        <v>0</v>
      </c>
      <c r="G394">
        <v>10287.1</v>
      </c>
      <c r="H394">
        <v>10287.1</v>
      </c>
      <c r="I394">
        <v>2016</v>
      </c>
      <c r="K394" t="s">
        <v>14</v>
      </c>
    </row>
    <row r="395" spans="1:11" x14ac:dyDescent="0.2">
      <c r="A395" t="s">
        <v>1037</v>
      </c>
      <c r="B395" t="s">
        <v>273</v>
      </c>
      <c r="C395">
        <v>0</v>
      </c>
      <c r="D395">
        <v>0</v>
      </c>
      <c r="E395">
        <v>8320</v>
      </c>
      <c r="F395">
        <v>1028.71</v>
      </c>
      <c r="G395">
        <v>8320</v>
      </c>
      <c r="H395">
        <v>9348.7099999999991</v>
      </c>
      <c r="I395">
        <v>2016</v>
      </c>
      <c r="K395" t="s">
        <v>14</v>
      </c>
    </row>
    <row r="396" spans="1:11" x14ac:dyDescent="0.2">
      <c r="A396" t="s">
        <v>805</v>
      </c>
      <c r="B396" t="s">
        <v>273</v>
      </c>
      <c r="C396">
        <v>0</v>
      </c>
      <c r="D396">
        <v>0</v>
      </c>
      <c r="E396">
        <v>23222.400000000001</v>
      </c>
      <c r="F396">
        <v>0</v>
      </c>
      <c r="G396">
        <v>23222.400000000001</v>
      </c>
      <c r="H396">
        <v>23222.400000000001</v>
      </c>
      <c r="I396">
        <v>2016</v>
      </c>
      <c r="K396" t="s">
        <v>14</v>
      </c>
    </row>
    <row r="397" spans="1:11" x14ac:dyDescent="0.2">
      <c r="A397" t="s">
        <v>1313</v>
      </c>
      <c r="B397" t="s">
        <v>273</v>
      </c>
      <c r="C397">
        <v>0</v>
      </c>
      <c r="D397">
        <v>0</v>
      </c>
      <c r="E397">
        <v>3304.24</v>
      </c>
      <c r="F397">
        <v>0</v>
      </c>
      <c r="G397">
        <v>3304.24</v>
      </c>
      <c r="H397">
        <v>3304.24</v>
      </c>
      <c r="I397">
        <v>2016</v>
      </c>
      <c r="K397" t="s">
        <v>14</v>
      </c>
    </row>
    <row r="398" spans="1:11" x14ac:dyDescent="0.2">
      <c r="A398" t="s">
        <v>708</v>
      </c>
      <c r="B398" t="s">
        <v>273</v>
      </c>
      <c r="C398">
        <v>0</v>
      </c>
      <c r="D398">
        <v>0</v>
      </c>
      <c r="E398">
        <v>29296.85</v>
      </c>
      <c r="F398">
        <v>2942.43</v>
      </c>
      <c r="G398">
        <v>29296.85</v>
      </c>
      <c r="H398">
        <v>32239.279999999999</v>
      </c>
      <c r="I398">
        <v>2016</v>
      </c>
      <c r="K398" t="s">
        <v>14</v>
      </c>
    </row>
    <row r="399" spans="1:11" x14ac:dyDescent="0.2">
      <c r="A399" t="s">
        <v>917</v>
      </c>
      <c r="B399" t="s">
        <v>273</v>
      </c>
      <c r="C399">
        <v>0</v>
      </c>
      <c r="D399">
        <v>0</v>
      </c>
      <c r="E399">
        <v>13282.5</v>
      </c>
      <c r="F399">
        <v>1430.06</v>
      </c>
      <c r="G399">
        <v>13282.5</v>
      </c>
      <c r="H399">
        <v>14712.56</v>
      </c>
      <c r="I399">
        <v>2016</v>
      </c>
      <c r="K399" t="s">
        <v>14</v>
      </c>
    </row>
    <row r="400" spans="1:11" x14ac:dyDescent="0.2">
      <c r="A400" t="s">
        <v>964</v>
      </c>
      <c r="B400" t="s">
        <v>273</v>
      </c>
      <c r="C400">
        <v>0</v>
      </c>
      <c r="D400">
        <v>0</v>
      </c>
      <c r="E400">
        <v>11541.4</v>
      </c>
      <c r="F400">
        <v>880.74</v>
      </c>
      <c r="G400">
        <v>11541.4</v>
      </c>
      <c r="H400">
        <v>12422.14</v>
      </c>
      <c r="I400">
        <v>2016</v>
      </c>
      <c r="K400" t="s">
        <v>14</v>
      </c>
    </row>
    <row r="401" spans="1:11" x14ac:dyDescent="0.2">
      <c r="A401" t="s">
        <v>990</v>
      </c>
      <c r="B401" t="s">
        <v>273</v>
      </c>
      <c r="C401">
        <v>0</v>
      </c>
      <c r="D401">
        <v>0</v>
      </c>
      <c r="E401">
        <v>11205.6</v>
      </c>
      <c r="F401">
        <v>0</v>
      </c>
      <c r="G401">
        <v>11205.6</v>
      </c>
      <c r="H401">
        <v>11205.6</v>
      </c>
      <c r="I401">
        <v>2016</v>
      </c>
      <c r="K401" t="s">
        <v>14</v>
      </c>
    </row>
    <row r="402" spans="1:11" x14ac:dyDescent="0.2">
      <c r="A402" t="s">
        <v>1163</v>
      </c>
      <c r="B402" t="s">
        <v>273</v>
      </c>
      <c r="C402">
        <v>0</v>
      </c>
      <c r="D402">
        <v>0</v>
      </c>
      <c r="E402">
        <v>4812</v>
      </c>
      <c r="F402">
        <v>570.1</v>
      </c>
      <c r="G402">
        <v>4812</v>
      </c>
      <c r="H402">
        <v>5382.1</v>
      </c>
      <c r="I402">
        <v>2016</v>
      </c>
      <c r="K402" t="s">
        <v>14</v>
      </c>
    </row>
    <row r="403" spans="1:11" x14ac:dyDescent="0.2">
      <c r="A403" t="s">
        <v>695</v>
      </c>
      <c r="B403" t="s">
        <v>273</v>
      </c>
      <c r="C403">
        <v>0</v>
      </c>
      <c r="D403">
        <v>0</v>
      </c>
      <c r="E403">
        <v>33136.75</v>
      </c>
      <c r="F403">
        <v>0</v>
      </c>
      <c r="G403">
        <v>33136.75</v>
      </c>
      <c r="H403">
        <v>33136.75</v>
      </c>
      <c r="I403">
        <v>2016</v>
      </c>
      <c r="K403" t="s">
        <v>14</v>
      </c>
    </row>
    <row r="404" spans="1:11" x14ac:dyDescent="0.2">
      <c r="A404" t="s">
        <v>1110</v>
      </c>
      <c r="B404" t="s">
        <v>273</v>
      </c>
      <c r="C404">
        <v>0</v>
      </c>
      <c r="D404">
        <v>0</v>
      </c>
      <c r="E404">
        <v>6751.2</v>
      </c>
      <c r="F404">
        <v>0</v>
      </c>
      <c r="G404">
        <v>6751.2</v>
      </c>
      <c r="H404">
        <v>6751.2</v>
      </c>
      <c r="I404">
        <v>2016</v>
      </c>
      <c r="K404" t="s">
        <v>14</v>
      </c>
    </row>
    <row r="405" spans="1:11" x14ac:dyDescent="0.2">
      <c r="A405" t="s">
        <v>1490</v>
      </c>
      <c r="B405" t="s">
        <v>273</v>
      </c>
      <c r="C405">
        <v>0</v>
      </c>
      <c r="D405">
        <v>0</v>
      </c>
      <c r="E405">
        <v>1714.75</v>
      </c>
      <c r="F405">
        <v>0</v>
      </c>
      <c r="G405">
        <v>1714.75</v>
      </c>
      <c r="H405">
        <v>1714.75</v>
      </c>
      <c r="I405">
        <v>2016</v>
      </c>
      <c r="K405" t="s">
        <v>14</v>
      </c>
    </row>
    <row r="406" spans="1:11" x14ac:dyDescent="0.2">
      <c r="A406" t="s">
        <v>883</v>
      </c>
      <c r="B406" t="s">
        <v>273</v>
      </c>
      <c r="C406">
        <v>0</v>
      </c>
      <c r="D406">
        <v>0</v>
      </c>
      <c r="E406">
        <v>17250.939999999999</v>
      </c>
      <c r="F406">
        <v>0</v>
      </c>
      <c r="G406">
        <v>17250.939999999999</v>
      </c>
      <c r="H406">
        <v>17250.939999999999</v>
      </c>
      <c r="I406">
        <v>2016</v>
      </c>
      <c r="K406" t="s">
        <v>14</v>
      </c>
    </row>
    <row r="407" spans="1:11" x14ac:dyDescent="0.2">
      <c r="A407" t="s">
        <v>718</v>
      </c>
      <c r="B407" t="s">
        <v>273</v>
      </c>
      <c r="C407">
        <v>0</v>
      </c>
      <c r="D407">
        <v>0</v>
      </c>
      <c r="E407">
        <v>31094.58</v>
      </c>
      <c r="F407">
        <v>0</v>
      </c>
      <c r="G407">
        <v>31094.58</v>
      </c>
      <c r="H407">
        <v>31094.58</v>
      </c>
      <c r="I407">
        <v>2016</v>
      </c>
      <c r="K407" t="s">
        <v>14</v>
      </c>
    </row>
    <row r="408" spans="1:11" x14ac:dyDescent="0.2">
      <c r="A408" t="s">
        <v>1086</v>
      </c>
      <c r="B408" t="s">
        <v>273</v>
      </c>
      <c r="C408">
        <v>0</v>
      </c>
      <c r="D408">
        <v>0</v>
      </c>
      <c r="E408">
        <v>7785.6</v>
      </c>
      <c r="F408">
        <v>0</v>
      </c>
      <c r="G408">
        <v>7785.6</v>
      </c>
      <c r="H408">
        <v>7785.6</v>
      </c>
      <c r="I408">
        <v>2016</v>
      </c>
      <c r="K408" t="s">
        <v>14</v>
      </c>
    </row>
    <row r="409" spans="1:11" x14ac:dyDescent="0.2">
      <c r="A409" t="s">
        <v>1732</v>
      </c>
      <c r="B409" t="s">
        <v>273</v>
      </c>
      <c r="C409">
        <v>0</v>
      </c>
      <c r="D409">
        <v>0</v>
      </c>
      <c r="E409">
        <v>375.13</v>
      </c>
      <c r="F409">
        <v>38.630000000000003</v>
      </c>
      <c r="G409">
        <v>375.13</v>
      </c>
      <c r="H409">
        <v>413.76</v>
      </c>
      <c r="I409">
        <v>2016</v>
      </c>
      <c r="K409" t="s">
        <v>14</v>
      </c>
    </row>
    <row r="410" spans="1:11" x14ac:dyDescent="0.2">
      <c r="A410" t="s">
        <v>580</v>
      </c>
      <c r="B410" t="s">
        <v>273</v>
      </c>
      <c r="C410">
        <v>0</v>
      </c>
      <c r="D410">
        <v>0</v>
      </c>
      <c r="E410">
        <v>39730</v>
      </c>
      <c r="F410">
        <v>10221.86</v>
      </c>
      <c r="G410">
        <v>39730</v>
      </c>
      <c r="H410">
        <v>49951.86</v>
      </c>
      <c r="I410">
        <v>2016</v>
      </c>
      <c r="K410" t="s">
        <v>14</v>
      </c>
    </row>
    <row r="411" spans="1:11" x14ac:dyDescent="0.2">
      <c r="A411" t="s">
        <v>1169</v>
      </c>
      <c r="B411" t="s">
        <v>273</v>
      </c>
      <c r="C411">
        <v>0</v>
      </c>
      <c r="D411">
        <v>0</v>
      </c>
      <c r="E411">
        <v>4734.6499999999996</v>
      </c>
      <c r="F411">
        <v>520.69000000000005</v>
      </c>
      <c r="G411">
        <v>4734.6499999999996</v>
      </c>
      <c r="H411">
        <v>5255.34</v>
      </c>
      <c r="I411">
        <v>2016</v>
      </c>
      <c r="K411" t="s">
        <v>14</v>
      </c>
    </row>
    <row r="412" spans="1:11" x14ac:dyDescent="0.2">
      <c r="A412" t="s">
        <v>691</v>
      </c>
      <c r="B412" t="s">
        <v>273</v>
      </c>
      <c r="C412">
        <v>0</v>
      </c>
      <c r="D412">
        <v>0</v>
      </c>
      <c r="E412">
        <v>33334</v>
      </c>
      <c r="F412">
        <v>0</v>
      </c>
      <c r="G412">
        <v>33334</v>
      </c>
      <c r="H412">
        <v>33334</v>
      </c>
      <c r="I412">
        <v>2016</v>
      </c>
      <c r="K412" t="s">
        <v>14</v>
      </c>
    </row>
    <row r="413" spans="1:11" x14ac:dyDescent="0.2">
      <c r="A413" t="s">
        <v>1346</v>
      </c>
      <c r="B413" t="s">
        <v>273</v>
      </c>
      <c r="C413">
        <v>0</v>
      </c>
      <c r="D413">
        <v>0</v>
      </c>
      <c r="E413">
        <v>2894.41</v>
      </c>
      <c r="F413">
        <v>0</v>
      </c>
      <c r="G413">
        <v>2894.41</v>
      </c>
      <c r="H413">
        <v>2894.41</v>
      </c>
      <c r="I413">
        <v>2016</v>
      </c>
      <c r="K413" t="s">
        <v>14</v>
      </c>
    </row>
    <row r="414" spans="1:11" x14ac:dyDescent="0.2">
      <c r="A414" t="s">
        <v>1018</v>
      </c>
      <c r="B414" t="s">
        <v>273</v>
      </c>
      <c r="C414">
        <v>0</v>
      </c>
      <c r="D414">
        <v>0</v>
      </c>
      <c r="E414">
        <v>10041.17</v>
      </c>
      <c r="F414">
        <v>0</v>
      </c>
      <c r="G414">
        <v>10041.17</v>
      </c>
      <c r="H414">
        <v>10041.17</v>
      </c>
      <c r="I414">
        <v>2016</v>
      </c>
      <c r="K414" t="s">
        <v>14</v>
      </c>
    </row>
    <row r="415" spans="1:11" x14ac:dyDescent="0.2">
      <c r="A415" t="s">
        <v>1269</v>
      </c>
      <c r="B415" t="s">
        <v>273</v>
      </c>
      <c r="C415">
        <v>0</v>
      </c>
      <c r="D415">
        <v>0</v>
      </c>
      <c r="E415">
        <v>3428.64</v>
      </c>
      <c r="F415">
        <v>363.52</v>
      </c>
      <c r="G415">
        <v>3428.64</v>
      </c>
      <c r="H415">
        <v>3792.16</v>
      </c>
      <c r="I415">
        <v>2016</v>
      </c>
      <c r="K415" t="s">
        <v>14</v>
      </c>
    </row>
    <row r="416" spans="1:11" x14ac:dyDescent="0.2">
      <c r="A416" t="s">
        <v>921</v>
      </c>
      <c r="B416" t="s">
        <v>273</v>
      </c>
      <c r="C416">
        <v>0</v>
      </c>
      <c r="D416">
        <v>0</v>
      </c>
      <c r="E416">
        <v>14633.5</v>
      </c>
      <c r="F416">
        <v>0</v>
      </c>
      <c r="G416">
        <v>14633.5</v>
      </c>
      <c r="H416">
        <v>14633.5</v>
      </c>
      <c r="I416">
        <v>2016</v>
      </c>
      <c r="K416" t="s">
        <v>14</v>
      </c>
    </row>
    <row r="417" spans="1:11" x14ac:dyDescent="0.2">
      <c r="A417" t="s">
        <v>544</v>
      </c>
      <c r="B417" t="s">
        <v>273</v>
      </c>
      <c r="C417">
        <v>0</v>
      </c>
      <c r="D417">
        <v>0</v>
      </c>
      <c r="E417">
        <v>50560</v>
      </c>
      <c r="F417">
        <v>7490.29</v>
      </c>
      <c r="G417">
        <v>50560</v>
      </c>
      <c r="H417">
        <v>58050.29</v>
      </c>
      <c r="I417">
        <v>2016</v>
      </c>
      <c r="K417" t="s">
        <v>14</v>
      </c>
    </row>
    <row r="418" spans="1:11" x14ac:dyDescent="0.2">
      <c r="A418" t="s">
        <v>1364</v>
      </c>
      <c r="B418" t="s">
        <v>273</v>
      </c>
      <c r="C418">
        <v>0</v>
      </c>
      <c r="D418">
        <v>0</v>
      </c>
      <c r="E418">
        <v>2707.2</v>
      </c>
      <c r="F418">
        <v>0</v>
      </c>
      <c r="G418">
        <v>2707.2</v>
      </c>
      <c r="H418">
        <v>2707.2</v>
      </c>
      <c r="I418">
        <v>2016</v>
      </c>
      <c r="K418" t="s">
        <v>14</v>
      </c>
    </row>
    <row r="419" spans="1:11" x14ac:dyDescent="0.2">
      <c r="A419" t="s">
        <v>1571</v>
      </c>
      <c r="B419" t="s">
        <v>273</v>
      </c>
      <c r="C419">
        <v>0</v>
      </c>
      <c r="D419">
        <v>0</v>
      </c>
      <c r="E419">
        <v>1278.95</v>
      </c>
      <c r="F419">
        <v>0</v>
      </c>
      <c r="G419">
        <v>1278.95</v>
      </c>
      <c r="H419">
        <v>1278.95</v>
      </c>
      <c r="I419">
        <v>2016</v>
      </c>
      <c r="K419" t="s">
        <v>14</v>
      </c>
    </row>
    <row r="420" spans="1:11" x14ac:dyDescent="0.2">
      <c r="A420" t="s">
        <v>1035</v>
      </c>
      <c r="B420" t="s">
        <v>273</v>
      </c>
      <c r="C420">
        <v>0</v>
      </c>
      <c r="D420">
        <v>0</v>
      </c>
      <c r="E420">
        <v>8479.36</v>
      </c>
      <c r="F420">
        <v>998.66</v>
      </c>
      <c r="G420">
        <v>8479.36</v>
      </c>
      <c r="H420">
        <v>9478.02</v>
      </c>
      <c r="I420">
        <v>2016</v>
      </c>
      <c r="K420" t="s">
        <v>14</v>
      </c>
    </row>
    <row r="421" spans="1:11" x14ac:dyDescent="0.2">
      <c r="A421" t="s">
        <v>850</v>
      </c>
      <c r="B421" t="s">
        <v>273</v>
      </c>
      <c r="C421">
        <v>0</v>
      </c>
      <c r="D421">
        <v>0</v>
      </c>
      <c r="E421">
        <v>17705</v>
      </c>
      <c r="F421">
        <v>2029.29</v>
      </c>
      <c r="G421">
        <v>17705</v>
      </c>
      <c r="H421">
        <v>19734.29</v>
      </c>
      <c r="I421">
        <v>2016</v>
      </c>
      <c r="K421" t="s">
        <v>14</v>
      </c>
    </row>
    <row r="422" spans="1:11" x14ac:dyDescent="0.2">
      <c r="A422" t="s">
        <v>1003</v>
      </c>
      <c r="B422" t="s">
        <v>273</v>
      </c>
      <c r="C422">
        <v>0</v>
      </c>
      <c r="D422">
        <v>0</v>
      </c>
      <c r="E422">
        <v>10506</v>
      </c>
      <c r="F422">
        <v>0</v>
      </c>
      <c r="G422">
        <v>10506</v>
      </c>
      <c r="H422">
        <v>10506</v>
      </c>
      <c r="I422">
        <v>2016</v>
      </c>
      <c r="K422" t="s">
        <v>14</v>
      </c>
    </row>
    <row r="423" spans="1:11" x14ac:dyDescent="0.2">
      <c r="A423" t="s">
        <v>649</v>
      </c>
      <c r="B423" t="s">
        <v>273</v>
      </c>
      <c r="C423">
        <v>0</v>
      </c>
      <c r="D423">
        <v>0</v>
      </c>
      <c r="E423">
        <v>28340</v>
      </c>
      <c r="F423">
        <v>11007.16</v>
      </c>
      <c r="G423">
        <v>28340</v>
      </c>
      <c r="H423">
        <v>39347.160000000003</v>
      </c>
      <c r="I423">
        <v>2016</v>
      </c>
      <c r="K423" t="s">
        <v>14</v>
      </c>
    </row>
    <row r="424" spans="1:11" x14ac:dyDescent="0.2">
      <c r="A424" t="s">
        <v>1303</v>
      </c>
      <c r="B424" t="s">
        <v>273</v>
      </c>
      <c r="C424">
        <v>0</v>
      </c>
      <c r="D424">
        <v>0</v>
      </c>
      <c r="E424">
        <v>3372</v>
      </c>
      <c r="F424">
        <v>0</v>
      </c>
      <c r="G424">
        <v>3372</v>
      </c>
      <c r="H424">
        <v>3372</v>
      </c>
      <c r="I424">
        <v>2016</v>
      </c>
      <c r="K424" t="s">
        <v>14</v>
      </c>
    </row>
    <row r="425" spans="1:11" x14ac:dyDescent="0.2">
      <c r="A425" t="s">
        <v>513</v>
      </c>
      <c r="B425" t="s">
        <v>273</v>
      </c>
      <c r="C425">
        <v>0</v>
      </c>
      <c r="D425">
        <v>0</v>
      </c>
      <c r="E425">
        <v>48410.41</v>
      </c>
      <c r="F425">
        <v>14073.13</v>
      </c>
      <c r="G425">
        <v>48410.41</v>
      </c>
      <c r="H425">
        <v>62483.54</v>
      </c>
      <c r="I425">
        <v>2016</v>
      </c>
      <c r="K425" t="s">
        <v>14</v>
      </c>
    </row>
    <row r="426" spans="1:11" x14ac:dyDescent="0.2">
      <c r="A426" t="s">
        <v>1175</v>
      </c>
      <c r="B426" t="s">
        <v>273</v>
      </c>
      <c r="C426">
        <v>0</v>
      </c>
      <c r="D426">
        <v>0</v>
      </c>
      <c r="E426">
        <v>4612.33</v>
      </c>
      <c r="F426">
        <v>540.44000000000005</v>
      </c>
      <c r="G426">
        <v>4612.33</v>
      </c>
      <c r="H426">
        <v>5152.7700000000004</v>
      </c>
      <c r="I426">
        <v>2016</v>
      </c>
      <c r="K426" t="s">
        <v>14</v>
      </c>
    </row>
    <row r="427" spans="1:11" x14ac:dyDescent="0.2">
      <c r="A427" t="s">
        <v>1180</v>
      </c>
      <c r="B427" t="s">
        <v>273</v>
      </c>
      <c r="C427">
        <v>0</v>
      </c>
      <c r="D427">
        <v>0</v>
      </c>
      <c r="E427">
        <v>5112</v>
      </c>
      <c r="F427">
        <v>0</v>
      </c>
      <c r="G427">
        <v>5112</v>
      </c>
      <c r="H427">
        <v>5112</v>
      </c>
      <c r="I427">
        <v>2016</v>
      </c>
      <c r="K427" t="s">
        <v>14</v>
      </c>
    </row>
    <row r="428" spans="1:11" x14ac:dyDescent="0.2">
      <c r="A428" t="s">
        <v>690</v>
      </c>
      <c r="B428" t="s">
        <v>273</v>
      </c>
      <c r="C428">
        <v>0</v>
      </c>
      <c r="D428">
        <v>0</v>
      </c>
      <c r="E428">
        <v>33529.599999999999</v>
      </c>
      <c r="F428">
        <v>0</v>
      </c>
      <c r="G428">
        <v>33529.599999999999</v>
      </c>
      <c r="H428">
        <v>33529.599999999999</v>
      </c>
      <c r="I428">
        <v>2016</v>
      </c>
      <c r="K428" t="s">
        <v>14</v>
      </c>
    </row>
    <row r="429" spans="1:11" x14ac:dyDescent="0.2">
      <c r="A429" t="s">
        <v>901</v>
      </c>
      <c r="B429" t="s">
        <v>273</v>
      </c>
      <c r="C429">
        <v>0</v>
      </c>
      <c r="D429">
        <v>0</v>
      </c>
      <c r="E429">
        <v>16059</v>
      </c>
      <c r="F429">
        <v>0</v>
      </c>
      <c r="G429">
        <v>16059</v>
      </c>
      <c r="H429">
        <v>16059</v>
      </c>
      <c r="I429">
        <v>2016</v>
      </c>
      <c r="K429" t="s">
        <v>14</v>
      </c>
    </row>
    <row r="430" spans="1:11" x14ac:dyDescent="0.2">
      <c r="A430" t="s">
        <v>952</v>
      </c>
      <c r="B430" t="s">
        <v>273</v>
      </c>
      <c r="C430">
        <v>0</v>
      </c>
      <c r="D430">
        <v>0</v>
      </c>
      <c r="E430">
        <v>12992.4</v>
      </c>
      <c r="F430">
        <v>0</v>
      </c>
      <c r="G430">
        <v>12992.4</v>
      </c>
      <c r="H430">
        <v>12992.4</v>
      </c>
      <c r="I430">
        <v>2016</v>
      </c>
      <c r="K430" t="s">
        <v>14</v>
      </c>
    </row>
    <row r="431" spans="1:11" x14ac:dyDescent="0.2">
      <c r="A431" t="s">
        <v>1383</v>
      </c>
      <c r="B431" t="s">
        <v>273</v>
      </c>
      <c r="C431">
        <v>0</v>
      </c>
      <c r="D431">
        <v>0</v>
      </c>
      <c r="E431">
        <v>2535.02</v>
      </c>
      <c r="F431">
        <v>0</v>
      </c>
      <c r="G431">
        <v>2535.02</v>
      </c>
      <c r="H431">
        <v>2535.02</v>
      </c>
      <c r="I431">
        <v>2016</v>
      </c>
      <c r="K431" t="s">
        <v>14</v>
      </c>
    </row>
    <row r="432" spans="1:11" x14ac:dyDescent="0.2">
      <c r="A432" t="s">
        <v>1283</v>
      </c>
      <c r="B432" t="s">
        <v>273</v>
      </c>
      <c r="C432">
        <v>0</v>
      </c>
      <c r="D432">
        <v>0</v>
      </c>
      <c r="E432">
        <v>3585.6</v>
      </c>
      <c r="F432">
        <v>0</v>
      </c>
      <c r="G432">
        <v>3585.6</v>
      </c>
      <c r="H432">
        <v>3585.6</v>
      </c>
      <c r="I432">
        <v>2016</v>
      </c>
      <c r="K432" t="s">
        <v>14</v>
      </c>
    </row>
    <row r="433" spans="1:11" x14ac:dyDescent="0.2">
      <c r="A433" t="s">
        <v>819</v>
      </c>
      <c r="B433" t="s">
        <v>273</v>
      </c>
      <c r="C433">
        <v>0</v>
      </c>
      <c r="D433">
        <v>0</v>
      </c>
      <c r="E433">
        <v>22092</v>
      </c>
      <c r="F433">
        <v>0</v>
      </c>
      <c r="G433">
        <v>22092</v>
      </c>
      <c r="H433">
        <v>22092</v>
      </c>
      <c r="I433">
        <v>2016</v>
      </c>
      <c r="K433" t="s">
        <v>14</v>
      </c>
    </row>
    <row r="434" spans="1:11" x14ac:dyDescent="0.2">
      <c r="A434" t="s">
        <v>1619</v>
      </c>
      <c r="B434" t="s">
        <v>273</v>
      </c>
      <c r="C434">
        <v>0</v>
      </c>
      <c r="D434">
        <v>0</v>
      </c>
      <c r="E434">
        <v>896.91</v>
      </c>
      <c r="F434">
        <v>91.59</v>
      </c>
      <c r="G434">
        <v>896.91</v>
      </c>
      <c r="H434">
        <v>988.5</v>
      </c>
      <c r="I434">
        <v>2016</v>
      </c>
      <c r="K434" t="s">
        <v>14</v>
      </c>
    </row>
    <row r="435" spans="1:11" x14ac:dyDescent="0.2">
      <c r="A435" t="s">
        <v>534</v>
      </c>
      <c r="B435" t="s">
        <v>273</v>
      </c>
      <c r="C435">
        <v>0</v>
      </c>
      <c r="D435">
        <v>0</v>
      </c>
      <c r="E435">
        <v>43678.38</v>
      </c>
      <c r="F435">
        <v>16000.75</v>
      </c>
      <c r="G435">
        <v>43678.38</v>
      </c>
      <c r="H435">
        <v>59679.13</v>
      </c>
      <c r="I435">
        <v>2016</v>
      </c>
      <c r="K435" t="s">
        <v>14</v>
      </c>
    </row>
    <row r="436" spans="1:11" x14ac:dyDescent="0.2">
      <c r="A436" t="s">
        <v>974</v>
      </c>
      <c r="B436" t="s">
        <v>273</v>
      </c>
      <c r="C436">
        <v>0</v>
      </c>
      <c r="D436">
        <v>0</v>
      </c>
      <c r="E436">
        <v>11820</v>
      </c>
      <c r="F436">
        <v>0</v>
      </c>
      <c r="G436">
        <v>11820</v>
      </c>
      <c r="H436">
        <v>11820</v>
      </c>
      <c r="I436">
        <v>2016</v>
      </c>
      <c r="K436" t="s">
        <v>14</v>
      </c>
    </row>
    <row r="437" spans="1:11" x14ac:dyDescent="0.2">
      <c r="A437" t="s">
        <v>1857</v>
      </c>
      <c r="B437" t="s">
        <v>273</v>
      </c>
      <c r="C437">
        <v>0</v>
      </c>
      <c r="D437">
        <v>0</v>
      </c>
      <c r="E437">
        <v>4.8</v>
      </c>
      <c r="F437">
        <v>0</v>
      </c>
      <c r="G437">
        <v>4.8</v>
      </c>
      <c r="H437">
        <v>4.8</v>
      </c>
      <c r="I437">
        <v>2016</v>
      </c>
      <c r="K437" t="s">
        <v>14</v>
      </c>
    </row>
    <row r="438" spans="1:11" x14ac:dyDescent="0.2">
      <c r="A438" t="s">
        <v>704</v>
      </c>
      <c r="B438" t="s">
        <v>273</v>
      </c>
      <c r="C438">
        <v>0</v>
      </c>
      <c r="D438">
        <v>0</v>
      </c>
      <c r="E438">
        <v>29209.74</v>
      </c>
      <c r="F438">
        <v>3298.1</v>
      </c>
      <c r="G438">
        <v>29209.74</v>
      </c>
      <c r="H438">
        <v>32507.84</v>
      </c>
      <c r="I438">
        <v>2016</v>
      </c>
      <c r="K438" t="s">
        <v>14</v>
      </c>
    </row>
    <row r="439" spans="1:11" x14ac:dyDescent="0.2">
      <c r="A439" t="s">
        <v>1266</v>
      </c>
      <c r="B439" t="s">
        <v>273</v>
      </c>
      <c r="C439">
        <v>0</v>
      </c>
      <c r="D439">
        <v>0</v>
      </c>
      <c r="E439">
        <v>3806.4</v>
      </c>
      <c r="F439">
        <v>0</v>
      </c>
      <c r="G439">
        <v>3806.4</v>
      </c>
      <c r="H439">
        <v>3806.4</v>
      </c>
      <c r="I439">
        <v>2016</v>
      </c>
      <c r="K439" t="s">
        <v>14</v>
      </c>
    </row>
    <row r="440" spans="1:11" x14ac:dyDescent="0.2">
      <c r="A440" t="s">
        <v>762</v>
      </c>
      <c r="B440" t="s">
        <v>273</v>
      </c>
      <c r="C440">
        <v>0</v>
      </c>
      <c r="D440">
        <v>0</v>
      </c>
      <c r="E440">
        <v>27020</v>
      </c>
      <c r="F440">
        <v>0</v>
      </c>
      <c r="G440">
        <v>27020</v>
      </c>
      <c r="H440">
        <v>27020</v>
      </c>
      <c r="I440">
        <v>2016</v>
      </c>
      <c r="K440" t="s">
        <v>14</v>
      </c>
    </row>
    <row r="441" spans="1:11" x14ac:dyDescent="0.2">
      <c r="A441" t="s">
        <v>1024</v>
      </c>
      <c r="B441" t="s">
        <v>273</v>
      </c>
      <c r="C441">
        <v>0</v>
      </c>
      <c r="D441">
        <v>0</v>
      </c>
      <c r="E441">
        <v>8828.15</v>
      </c>
      <c r="F441">
        <v>927.06</v>
      </c>
      <c r="G441">
        <v>8828.15</v>
      </c>
      <c r="H441">
        <v>9755.2099999999991</v>
      </c>
      <c r="I441">
        <v>2016</v>
      </c>
      <c r="K441" t="s">
        <v>14</v>
      </c>
    </row>
    <row r="442" spans="1:11" x14ac:dyDescent="0.2">
      <c r="A442" t="s">
        <v>935</v>
      </c>
      <c r="B442" t="s">
        <v>273</v>
      </c>
      <c r="C442">
        <v>0</v>
      </c>
      <c r="D442">
        <v>0</v>
      </c>
      <c r="E442">
        <v>12431.6</v>
      </c>
      <c r="F442">
        <v>1430.33</v>
      </c>
      <c r="G442">
        <v>12431.6</v>
      </c>
      <c r="H442">
        <v>13861.93</v>
      </c>
      <c r="I442">
        <v>2016</v>
      </c>
      <c r="K442" t="s">
        <v>14</v>
      </c>
    </row>
    <row r="443" spans="1:11" x14ac:dyDescent="0.2">
      <c r="A443" t="s">
        <v>672</v>
      </c>
      <c r="B443" t="s">
        <v>273</v>
      </c>
      <c r="C443">
        <v>0</v>
      </c>
      <c r="D443">
        <v>0</v>
      </c>
      <c r="E443">
        <v>34869</v>
      </c>
      <c r="F443">
        <v>807.5</v>
      </c>
      <c r="G443">
        <v>34869</v>
      </c>
      <c r="H443">
        <v>35676.5</v>
      </c>
      <c r="I443">
        <v>2016</v>
      </c>
      <c r="K443" t="s">
        <v>14</v>
      </c>
    </row>
    <row r="444" spans="1:11" x14ac:dyDescent="0.2">
      <c r="A444" t="s">
        <v>576</v>
      </c>
      <c r="B444" t="s">
        <v>273</v>
      </c>
      <c r="C444">
        <v>0</v>
      </c>
      <c r="D444">
        <v>0</v>
      </c>
      <c r="E444">
        <v>51460.73</v>
      </c>
      <c r="F444">
        <v>0</v>
      </c>
      <c r="G444">
        <v>51460.73</v>
      </c>
      <c r="H444">
        <v>51460.73</v>
      </c>
      <c r="I444">
        <v>2016</v>
      </c>
      <c r="K444" t="s">
        <v>14</v>
      </c>
    </row>
    <row r="445" spans="1:11" x14ac:dyDescent="0.2">
      <c r="A445" t="s">
        <v>1618</v>
      </c>
      <c r="B445" t="s">
        <v>273</v>
      </c>
      <c r="C445">
        <v>0</v>
      </c>
      <c r="D445">
        <v>0</v>
      </c>
      <c r="E445">
        <v>992.5</v>
      </c>
      <c r="F445">
        <v>0</v>
      </c>
      <c r="G445">
        <v>992.5</v>
      </c>
      <c r="H445">
        <v>992.5</v>
      </c>
      <c r="I445">
        <v>2016</v>
      </c>
      <c r="K445" t="s">
        <v>14</v>
      </c>
    </row>
    <row r="446" spans="1:11" x14ac:dyDescent="0.2">
      <c r="A446" t="s">
        <v>788</v>
      </c>
      <c r="B446" t="s">
        <v>273</v>
      </c>
      <c r="C446">
        <v>0</v>
      </c>
      <c r="D446">
        <v>0</v>
      </c>
      <c r="E446">
        <v>24847</v>
      </c>
      <c r="F446">
        <v>0</v>
      </c>
      <c r="G446">
        <v>24847</v>
      </c>
      <c r="H446">
        <v>24847</v>
      </c>
      <c r="I446">
        <v>2016</v>
      </c>
      <c r="K446" t="s">
        <v>14</v>
      </c>
    </row>
    <row r="447" spans="1:11" x14ac:dyDescent="0.2">
      <c r="A447" t="s">
        <v>1008</v>
      </c>
      <c r="B447" t="s">
        <v>273</v>
      </c>
      <c r="C447">
        <v>0</v>
      </c>
      <c r="D447">
        <v>0</v>
      </c>
      <c r="E447">
        <v>10427.74</v>
      </c>
      <c r="F447">
        <v>0</v>
      </c>
      <c r="G447">
        <v>10427.74</v>
      </c>
      <c r="H447">
        <v>10427.74</v>
      </c>
      <c r="I447">
        <v>2016</v>
      </c>
      <c r="K447" t="s">
        <v>14</v>
      </c>
    </row>
    <row r="448" spans="1:11" x14ac:dyDescent="0.2">
      <c r="A448" t="s">
        <v>777</v>
      </c>
      <c r="B448" t="s">
        <v>273</v>
      </c>
      <c r="C448">
        <v>0</v>
      </c>
      <c r="D448">
        <v>0</v>
      </c>
      <c r="E448">
        <v>23079.599999999999</v>
      </c>
      <c r="F448">
        <v>2659.59</v>
      </c>
      <c r="G448">
        <v>23079.599999999999</v>
      </c>
      <c r="H448">
        <v>25739.19</v>
      </c>
      <c r="I448">
        <v>2016</v>
      </c>
      <c r="K448" t="s">
        <v>14</v>
      </c>
    </row>
    <row r="449" spans="1:11" x14ac:dyDescent="0.2">
      <c r="A449" t="s">
        <v>1131</v>
      </c>
      <c r="B449" t="s">
        <v>273</v>
      </c>
      <c r="C449">
        <v>0</v>
      </c>
      <c r="D449">
        <v>0</v>
      </c>
      <c r="E449">
        <v>5606.2</v>
      </c>
      <c r="F449">
        <v>593.9</v>
      </c>
      <c r="G449">
        <v>5606.2</v>
      </c>
      <c r="H449">
        <v>6200.1</v>
      </c>
      <c r="I449">
        <v>2016</v>
      </c>
      <c r="K449" t="s">
        <v>14</v>
      </c>
    </row>
    <row r="450" spans="1:11" x14ac:dyDescent="0.2">
      <c r="A450" t="s">
        <v>1642</v>
      </c>
      <c r="B450" t="s">
        <v>273</v>
      </c>
      <c r="C450">
        <v>0</v>
      </c>
      <c r="D450">
        <v>0</v>
      </c>
      <c r="E450">
        <v>886.2</v>
      </c>
      <c r="F450">
        <v>0</v>
      </c>
      <c r="G450">
        <v>886.2</v>
      </c>
      <c r="H450">
        <v>886.2</v>
      </c>
      <c r="I450">
        <v>2016</v>
      </c>
      <c r="K450" t="s">
        <v>14</v>
      </c>
    </row>
    <row r="451" spans="1:11" x14ac:dyDescent="0.2">
      <c r="A451" t="s">
        <v>979</v>
      </c>
      <c r="B451" t="s">
        <v>273</v>
      </c>
      <c r="C451">
        <v>0</v>
      </c>
      <c r="D451">
        <v>0</v>
      </c>
      <c r="E451">
        <v>11693.77</v>
      </c>
      <c r="F451">
        <v>0</v>
      </c>
      <c r="G451">
        <v>11693.77</v>
      </c>
      <c r="H451">
        <v>11693.77</v>
      </c>
      <c r="I451">
        <v>2016</v>
      </c>
      <c r="K451" t="s">
        <v>14</v>
      </c>
    </row>
    <row r="452" spans="1:11" x14ac:dyDescent="0.2">
      <c r="A452" t="s">
        <v>1249</v>
      </c>
      <c r="B452" t="s">
        <v>273</v>
      </c>
      <c r="C452">
        <v>0</v>
      </c>
      <c r="D452">
        <v>0</v>
      </c>
      <c r="E452">
        <v>4140</v>
      </c>
      <c r="F452">
        <v>0</v>
      </c>
      <c r="G452">
        <v>4140</v>
      </c>
      <c r="H452">
        <v>4140</v>
      </c>
      <c r="I452">
        <v>2016</v>
      </c>
      <c r="K452" t="s">
        <v>14</v>
      </c>
    </row>
    <row r="453" spans="1:11" x14ac:dyDescent="0.2">
      <c r="A453" t="s">
        <v>1458</v>
      </c>
      <c r="B453" t="s">
        <v>273</v>
      </c>
      <c r="C453">
        <v>0</v>
      </c>
      <c r="D453">
        <v>0</v>
      </c>
      <c r="E453">
        <v>1874.99</v>
      </c>
      <c r="F453">
        <v>0</v>
      </c>
      <c r="G453">
        <v>1874.99</v>
      </c>
      <c r="H453">
        <v>1874.99</v>
      </c>
      <c r="I453">
        <v>2016</v>
      </c>
      <c r="K453" t="s">
        <v>14</v>
      </c>
    </row>
    <row r="454" spans="1:11" x14ac:dyDescent="0.2">
      <c r="A454" t="s">
        <v>852</v>
      </c>
      <c r="B454" t="s">
        <v>273</v>
      </c>
      <c r="C454">
        <v>0</v>
      </c>
      <c r="D454">
        <v>0</v>
      </c>
      <c r="E454">
        <v>19216.22</v>
      </c>
      <c r="F454">
        <v>0</v>
      </c>
      <c r="G454">
        <v>19216.22</v>
      </c>
      <c r="H454">
        <v>19216.22</v>
      </c>
      <c r="I454">
        <v>2016</v>
      </c>
      <c r="K454" t="s">
        <v>14</v>
      </c>
    </row>
    <row r="455" spans="1:11" x14ac:dyDescent="0.2">
      <c r="A455" t="s">
        <v>1005</v>
      </c>
      <c r="B455" t="s">
        <v>273</v>
      </c>
      <c r="C455">
        <v>0</v>
      </c>
      <c r="D455">
        <v>0</v>
      </c>
      <c r="E455">
        <v>10491.6</v>
      </c>
      <c r="F455">
        <v>0</v>
      </c>
      <c r="G455">
        <v>10491.6</v>
      </c>
      <c r="H455">
        <v>10491.6</v>
      </c>
      <c r="I455">
        <v>2016</v>
      </c>
      <c r="K455" t="s">
        <v>14</v>
      </c>
    </row>
    <row r="456" spans="1:11" x14ac:dyDescent="0.2">
      <c r="A456" t="s">
        <v>1706</v>
      </c>
      <c r="B456" t="s">
        <v>273</v>
      </c>
      <c r="C456">
        <v>0</v>
      </c>
      <c r="D456">
        <v>0</v>
      </c>
      <c r="E456">
        <v>478.39</v>
      </c>
      <c r="F456">
        <v>51.33</v>
      </c>
      <c r="G456">
        <v>478.39</v>
      </c>
      <c r="H456">
        <v>529.72</v>
      </c>
      <c r="I456">
        <v>2016</v>
      </c>
      <c r="K456" t="s">
        <v>14</v>
      </c>
    </row>
    <row r="457" spans="1:11" x14ac:dyDescent="0.2">
      <c r="A457" t="s">
        <v>647</v>
      </c>
      <c r="B457" t="s">
        <v>273</v>
      </c>
      <c r="C457">
        <v>0</v>
      </c>
      <c r="D457">
        <v>0</v>
      </c>
      <c r="E457">
        <v>39890.74</v>
      </c>
      <c r="F457">
        <v>0</v>
      </c>
      <c r="G457">
        <v>39890.74</v>
      </c>
      <c r="H457">
        <v>39890.74</v>
      </c>
      <c r="I457">
        <v>2016</v>
      </c>
      <c r="K457" t="s">
        <v>14</v>
      </c>
    </row>
    <row r="458" spans="1:11" x14ac:dyDescent="0.2">
      <c r="A458" t="s">
        <v>622</v>
      </c>
      <c r="B458" t="s">
        <v>273</v>
      </c>
      <c r="C458">
        <v>12365.5</v>
      </c>
      <c r="D458">
        <v>119.4</v>
      </c>
      <c r="E458">
        <v>27410.77</v>
      </c>
      <c r="F458">
        <v>3238.02</v>
      </c>
      <c r="G458">
        <v>39895.67</v>
      </c>
      <c r="H458">
        <v>43133.69</v>
      </c>
      <c r="I458">
        <v>2016</v>
      </c>
      <c r="K458" t="s">
        <v>14</v>
      </c>
    </row>
    <row r="459" spans="1:11" x14ac:dyDescent="0.2">
      <c r="A459" t="s">
        <v>1077</v>
      </c>
      <c r="B459" t="s">
        <v>273</v>
      </c>
      <c r="C459">
        <v>0</v>
      </c>
      <c r="D459">
        <v>0</v>
      </c>
      <c r="E459">
        <v>7980</v>
      </c>
      <c r="F459">
        <v>0</v>
      </c>
      <c r="G459">
        <v>7980</v>
      </c>
      <c r="H459">
        <v>7980</v>
      </c>
      <c r="I459">
        <v>2016</v>
      </c>
      <c r="K459" t="s">
        <v>14</v>
      </c>
    </row>
    <row r="460" spans="1:11" x14ac:dyDescent="0.2">
      <c r="A460" t="s">
        <v>806</v>
      </c>
      <c r="B460" t="s">
        <v>273</v>
      </c>
      <c r="C460">
        <v>0</v>
      </c>
      <c r="D460">
        <v>0</v>
      </c>
      <c r="E460">
        <v>20826.8</v>
      </c>
      <c r="F460">
        <v>2355.9899999999998</v>
      </c>
      <c r="G460">
        <v>20826.8</v>
      </c>
      <c r="H460">
        <v>23182.79</v>
      </c>
      <c r="I460">
        <v>2016</v>
      </c>
      <c r="K460" t="s">
        <v>14</v>
      </c>
    </row>
    <row r="461" spans="1:11" x14ac:dyDescent="0.2">
      <c r="A461" t="s">
        <v>942</v>
      </c>
      <c r="B461" t="s">
        <v>273</v>
      </c>
      <c r="C461">
        <v>0</v>
      </c>
      <c r="D461">
        <v>0</v>
      </c>
      <c r="E461">
        <v>12172.23</v>
      </c>
      <c r="F461">
        <v>1383.64</v>
      </c>
      <c r="G461">
        <v>12172.23</v>
      </c>
      <c r="H461">
        <v>13555.87</v>
      </c>
      <c r="I461">
        <v>2016</v>
      </c>
      <c r="K461" t="s">
        <v>14</v>
      </c>
    </row>
    <row r="462" spans="1:11" x14ac:dyDescent="0.2">
      <c r="A462" t="s">
        <v>1146</v>
      </c>
      <c r="B462" t="s">
        <v>273</v>
      </c>
      <c r="C462">
        <v>0</v>
      </c>
      <c r="D462">
        <v>0</v>
      </c>
      <c r="E462">
        <v>5772.5</v>
      </c>
      <c r="F462">
        <v>0</v>
      </c>
      <c r="G462">
        <v>5772.5</v>
      </c>
      <c r="H462">
        <v>5772.5</v>
      </c>
      <c r="I462">
        <v>2016</v>
      </c>
      <c r="K462" t="s">
        <v>14</v>
      </c>
    </row>
    <row r="463" spans="1:11" x14ac:dyDescent="0.2">
      <c r="A463" t="s">
        <v>818</v>
      </c>
      <c r="B463" t="s">
        <v>273</v>
      </c>
      <c r="C463">
        <v>0</v>
      </c>
      <c r="D463">
        <v>0</v>
      </c>
      <c r="E463">
        <v>19950</v>
      </c>
      <c r="F463">
        <v>2296.59</v>
      </c>
      <c r="G463">
        <v>19950</v>
      </c>
      <c r="H463">
        <v>22246.59</v>
      </c>
      <c r="I463">
        <v>2016</v>
      </c>
      <c r="K463" t="s">
        <v>14</v>
      </c>
    </row>
    <row r="464" spans="1:11" x14ac:dyDescent="0.2">
      <c r="A464" t="s">
        <v>810</v>
      </c>
      <c r="B464" t="s">
        <v>273</v>
      </c>
      <c r="C464">
        <v>0</v>
      </c>
      <c r="D464">
        <v>0</v>
      </c>
      <c r="E464">
        <v>20434.5</v>
      </c>
      <c r="F464">
        <v>2364.42</v>
      </c>
      <c r="G464">
        <v>20434.5</v>
      </c>
      <c r="H464">
        <v>22798.92</v>
      </c>
      <c r="I464">
        <v>2016</v>
      </c>
      <c r="K464" t="s">
        <v>14</v>
      </c>
    </row>
    <row r="465" spans="1:11" x14ac:dyDescent="0.2">
      <c r="A465" t="s">
        <v>1147</v>
      </c>
      <c r="B465" t="s">
        <v>273</v>
      </c>
      <c r="C465">
        <v>0</v>
      </c>
      <c r="D465">
        <v>0</v>
      </c>
      <c r="E465">
        <v>5198.41</v>
      </c>
      <c r="F465">
        <v>557.78</v>
      </c>
      <c r="G465">
        <v>5198.41</v>
      </c>
      <c r="H465">
        <v>5756.19</v>
      </c>
      <c r="I465">
        <v>2016</v>
      </c>
      <c r="K465" t="s">
        <v>14</v>
      </c>
    </row>
    <row r="466" spans="1:11" x14ac:dyDescent="0.2">
      <c r="A466" t="s">
        <v>670</v>
      </c>
      <c r="B466" t="s">
        <v>273</v>
      </c>
      <c r="C466">
        <v>0</v>
      </c>
      <c r="D466">
        <v>0</v>
      </c>
      <c r="E466">
        <v>34400</v>
      </c>
      <c r="F466">
        <v>1592.8</v>
      </c>
      <c r="G466">
        <v>34400</v>
      </c>
      <c r="H466">
        <v>35992.800000000003</v>
      </c>
      <c r="I466">
        <v>2016</v>
      </c>
      <c r="K466" t="s">
        <v>14</v>
      </c>
    </row>
    <row r="467" spans="1:11" x14ac:dyDescent="0.2">
      <c r="A467" t="s">
        <v>829</v>
      </c>
      <c r="B467" t="s">
        <v>273</v>
      </c>
      <c r="C467">
        <v>0</v>
      </c>
      <c r="D467">
        <v>0</v>
      </c>
      <c r="E467">
        <v>17510</v>
      </c>
      <c r="F467">
        <v>3609.49</v>
      </c>
      <c r="G467">
        <v>17510</v>
      </c>
      <c r="H467">
        <v>21119.49</v>
      </c>
      <c r="I467">
        <v>2016</v>
      </c>
      <c r="K467" t="s">
        <v>14</v>
      </c>
    </row>
    <row r="468" spans="1:11" x14ac:dyDescent="0.2">
      <c r="A468" t="s">
        <v>1547</v>
      </c>
      <c r="B468" t="s">
        <v>273</v>
      </c>
      <c r="C468">
        <v>0</v>
      </c>
      <c r="D468">
        <v>0</v>
      </c>
      <c r="E468">
        <v>1388.46</v>
      </c>
      <c r="F468">
        <v>0</v>
      </c>
      <c r="G468">
        <v>1388.46</v>
      </c>
      <c r="H468">
        <v>1388.46</v>
      </c>
      <c r="I468">
        <v>2016</v>
      </c>
      <c r="K468" t="s">
        <v>14</v>
      </c>
    </row>
    <row r="469" spans="1:11" x14ac:dyDescent="0.2">
      <c r="A469" t="s">
        <v>784</v>
      </c>
      <c r="B469" t="s">
        <v>273</v>
      </c>
      <c r="C469">
        <v>0</v>
      </c>
      <c r="D469">
        <v>0</v>
      </c>
      <c r="E469">
        <v>25350</v>
      </c>
      <c r="F469">
        <v>0</v>
      </c>
      <c r="G469">
        <v>25350</v>
      </c>
      <c r="H469">
        <v>25350</v>
      </c>
      <c r="I469">
        <v>2016</v>
      </c>
      <c r="K469" t="s">
        <v>14</v>
      </c>
    </row>
    <row r="470" spans="1:11" x14ac:dyDescent="0.2">
      <c r="A470" t="s">
        <v>1045</v>
      </c>
      <c r="B470" t="s">
        <v>273</v>
      </c>
      <c r="C470">
        <v>0</v>
      </c>
      <c r="D470">
        <v>0</v>
      </c>
      <c r="E470">
        <v>9055</v>
      </c>
      <c r="F470">
        <v>0</v>
      </c>
      <c r="G470">
        <v>9055</v>
      </c>
      <c r="H470">
        <v>9055</v>
      </c>
      <c r="I470">
        <v>2016</v>
      </c>
      <c r="K470" t="s">
        <v>14</v>
      </c>
    </row>
    <row r="471" spans="1:11" x14ac:dyDescent="0.2">
      <c r="A471" t="s">
        <v>721</v>
      </c>
      <c r="B471" t="s">
        <v>273</v>
      </c>
      <c r="C471">
        <v>0</v>
      </c>
      <c r="D471">
        <v>0</v>
      </c>
      <c r="E471">
        <v>26878.06</v>
      </c>
      <c r="F471">
        <v>4013.01</v>
      </c>
      <c r="G471">
        <v>26878.06</v>
      </c>
      <c r="H471">
        <v>30891.07</v>
      </c>
      <c r="I471">
        <v>2016</v>
      </c>
      <c r="K471" t="s">
        <v>14</v>
      </c>
    </row>
    <row r="472" spans="1:11" x14ac:dyDescent="0.2">
      <c r="A472" t="s">
        <v>978</v>
      </c>
      <c r="B472" t="s">
        <v>273</v>
      </c>
      <c r="C472">
        <v>0</v>
      </c>
      <c r="D472">
        <v>0</v>
      </c>
      <c r="E472">
        <v>10506.28</v>
      </c>
      <c r="F472">
        <v>1208.3900000000001</v>
      </c>
      <c r="G472">
        <v>10506.28</v>
      </c>
      <c r="H472">
        <v>11714.67</v>
      </c>
      <c r="I472">
        <v>2016</v>
      </c>
      <c r="K472" t="s">
        <v>14</v>
      </c>
    </row>
    <row r="473" spans="1:11" x14ac:dyDescent="0.2">
      <c r="A473" t="s">
        <v>706</v>
      </c>
      <c r="B473" t="s">
        <v>273</v>
      </c>
      <c r="C473">
        <v>0</v>
      </c>
      <c r="D473">
        <v>0</v>
      </c>
      <c r="E473">
        <v>28947.599999999999</v>
      </c>
      <c r="F473">
        <v>3343.71</v>
      </c>
      <c r="G473">
        <v>28947.599999999999</v>
      </c>
      <c r="H473">
        <v>32291.31</v>
      </c>
      <c r="I473">
        <v>2016</v>
      </c>
      <c r="K473" t="s">
        <v>14</v>
      </c>
    </row>
    <row r="474" spans="1:11" x14ac:dyDescent="0.2">
      <c r="A474" t="s">
        <v>1411</v>
      </c>
      <c r="B474" t="s">
        <v>273</v>
      </c>
      <c r="C474">
        <v>0</v>
      </c>
      <c r="D474">
        <v>0</v>
      </c>
      <c r="E474">
        <v>2242.5</v>
      </c>
      <c r="F474">
        <v>0</v>
      </c>
      <c r="G474">
        <v>2242.5</v>
      </c>
      <c r="H474">
        <v>2242.5</v>
      </c>
      <c r="I474">
        <v>2016</v>
      </c>
      <c r="K474" t="s">
        <v>14</v>
      </c>
    </row>
    <row r="475" spans="1:11" x14ac:dyDescent="0.2">
      <c r="A475" t="s">
        <v>1280</v>
      </c>
      <c r="B475" t="s">
        <v>273</v>
      </c>
      <c r="C475">
        <v>0</v>
      </c>
      <c r="D475">
        <v>0</v>
      </c>
      <c r="E475">
        <v>3255.5</v>
      </c>
      <c r="F475">
        <v>349.31</v>
      </c>
      <c r="G475">
        <v>3255.5</v>
      </c>
      <c r="H475">
        <v>3604.81</v>
      </c>
      <c r="I475">
        <v>2016</v>
      </c>
      <c r="K475" t="s">
        <v>14</v>
      </c>
    </row>
    <row r="476" spans="1:11" x14ac:dyDescent="0.2">
      <c r="A476" t="s">
        <v>1015</v>
      </c>
      <c r="B476" t="s">
        <v>273</v>
      </c>
      <c r="C476">
        <v>0</v>
      </c>
      <c r="D476">
        <v>0</v>
      </c>
      <c r="E476">
        <v>10270.06</v>
      </c>
      <c r="F476">
        <v>0</v>
      </c>
      <c r="G476">
        <v>10270.06</v>
      </c>
      <c r="H476">
        <v>10270.06</v>
      </c>
      <c r="I476">
        <v>2016</v>
      </c>
      <c r="K476" t="s">
        <v>14</v>
      </c>
    </row>
    <row r="477" spans="1:11" x14ac:dyDescent="0.2">
      <c r="A477" t="s">
        <v>1767</v>
      </c>
      <c r="B477" t="s">
        <v>273</v>
      </c>
      <c r="C477">
        <v>0</v>
      </c>
      <c r="D477">
        <v>0</v>
      </c>
      <c r="E477">
        <v>300</v>
      </c>
      <c r="F477">
        <v>0</v>
      </c>
      <c r="G477">
        <v>300</v>
      </c>
      <c r="H477">
        <v>300</v>
      </c>
      <c r="I477">
        <v>2016</v>
      </c>
      <c r="K477" t="s">
        <v>14</v>
      </c>
    </row>
    <row r="478" spans="1:11" x14ac:dyDescent="0.2">
      <c r="A478" t="s">
        <v>876</v>
      </c>
      <c r="B478" t="s">
        <v>273</v>
      </c>
      <c r="C478">
        <v>0</v>
      </c>
      <c r="D478">
        <v>0</v>
      </c>
      <c r="E478">
        <v>15610</v>
      </c>
      <c r="F478">
        <v>1896.54</v>
      </c>
      <c r="G478">
        <v>15610</v>
      </c>
      <c r="H478">
        <v>17506.54</v>
      </c>
      <c r="I478">
        <v>2016</v>
      </c>
      <c r="K478" t="s">
        <v>14</v>
      </c>
    </row>
    <row r="479" spans="1:11" x14ac:dyDescent="0.2">
      <c r="A479" t="s">
        <v>1233</v>
      </c>
      <c r="B479" t="s">
        <v>273</v>
      </c>
      <c r="C479">
        <v>0</v>
      </c>
      <c r="D479">
        <v>0</v>
      </c>
      <c r="E479">
        <v>3892.8</v>
      </c>
      <c r="F479">
        <v>489.72</v>
      </c>
      <c r="G479">
        <v>3892.8</v>
      </c>
      <c r="H479">
        <v>4382.5200000000004</v>
      </c>
      <c r="I479">
        <v>2016</v>
      </c>
      <c r="K479" t="s">
        <v>14</v>
      </c>
    </row>
    <row r="480" spans="1:11" x14ac:dyDescent="0.2">
      <c r="A480" t="s">
        <v>977</v>
      </c>
      <c r="B480" t="s">
        <v>273</v>
      </c>
      <c r="C480">
        <v>0</v>
      </c>
      <c r="D480">
        <v>0</v>
      </c>
      <c r="E480">
        <v>10564.04</v>
      </c>
      <c r="F480">
        <v>1211.24</v>
      </c>
      <c r="G480">
        <v>10564.04</v>
      </c>
      <c r="H480">
        <v>11775.28</v>
      </c>
      <c r="I480">
        <v>2016</v>
      </c>
      <c r="K480" t="s">
        <v>14</v>
      </c>
    </row>
    <row r="481" spans="1:11" x14ac:dyDescent="0.2">
      <c r="A481" t="s">
        <v>1664</v>
      </c>
      <c r="B481" t="s">
        <v>273</v>
      </c>
      <c r="C481">
        <v>0</v>
      </c>
      <c r="D481">
        <v>0</v>
      </c>
      <c r="E481">
        <v>770</v>
      </c>
      <c r="F481">
        <v>0</v>
      </c>
      <c r="G481">
        <v>770</v>
      </c>
      <c r="H481">
        <v>770</v>
      </c>
      <c r="I481">
        <v>2016</v>
      </c>
      <c r="K481" t="s">
        <v>14</v>
      </c>
    </row>
    <row r="482" spans="1:11" x14ac:dyDescent="0.2">
      <c r="A482" t="s">
        <v>740</v>
      </c>
      <c r="B482" t="s">
        <v>273</v>
      </c>
      <c r="C482">
        <v>0</v>
      </c>
      <c r="D482">
        <v>0</v>
      </c>
      <c r="E482">
        <v>18746.79</v>
      </c>
      <c r="F482">
        <v>10133.99</v>
      </c>
      <c r="G482">
        <v>18746.79</v>
      </c>
      <c r="H482">
        <v>28880.78</v>
      </c>
      <c r="I482">
        <v>2016</v>
      </c>
      <c r="K482" t="s">
        <v>14</v>
      </c>
    </row>
    <row r="483" spans="1:11" x14ac:dyDescent="0.2">
      <c r="A483" t="s">
        <v>1417</v>
      </c>
      <c r="B483" t="s">
        <v>273</v>
      </c>
      <c r="C483">
        <v>0</v>
      </c>
      <c r="D483">
        <v>0</v>
      </c>
      <c r="E483">
        <v>1946.86</v>
      </c>
      <c r="F483">
        <v>242.14</v>
      </c>
      <c r="G483">
        <v>1946.86</v>
      </c>
      <c r="H483">
        <v>2189</v>
      </c>
      <c r="I483">
        <v>2016</v>
      </c>
      <c r="K483" t="s">
        <v>14</v>
      </c>
    </row>
    <row r="484" spans="1:11" x14ac:dyDescent="0.2">
      <c r="A484" t="s">
        <v>1849</v>
      </c>
      <c r="B484" t="s">
        <v>273</v>
      </c>
      <c r="C484">
        <v>0</v>
      </c>
      <c r="D484">
        <v>0</v>
      </c>
      <c r="E484">
        <v>49.87</v>
      </c>
      <c r="F484">
        <v>0</v>
      </c>
      <c r="G484">
        <v>49.87</v>
      </c>
      <c r="H484">
        <v>49.87</v>
      </c>
      <c r="I484">
        <v>2016</v>
      </c>
      <c r="K484" t="s">
        <v>14</v>
      </c>
    </row>
    <row r="485" spans="1:11" x14ac:dyDescent="0.2">
      <c r="A485" t="s">
        <v>867</v>
      </c>
      <c r="B485" t="s">
        <v>273</v>
      </c>
      <c r="C485">
        <v>0</v>
      </c>
      <c r="D485">
        <v>0</v>
      </c>
      <c r="E485">
        <v>18073.2</v>
      </c>
      <c r="F485">
        <v>0</v>
      </c>
      <c r="G485">
        <v>18073.2</v>
      </c>
      <c r="H485">
        <v>18073.2</v>
      </c>
      <c r="I485">
        <v>2016</v>
      </c>
      <c r="K485" t="s">
        <v>14</v>
      </c>
    </row>
    <row r="486" spans="1:11" x14ac:dyDescent="0.2">
      <c r="A486" t="s">
        <v>584</v>
      </c>
      <c r="B486" t="s">
        <v>273</v>
      </c>
      <c r="C486">
        <v>0</v>
      </c>
      <c r="D486">
        <v>0</v>
      </c>
      <c r="E486">
        <v>39914.550000000003</v>
      </c>
      <c r="F486">
        <v>9414.36</v>
      </c>
      <c r="G486">
        <v>39914.550000000003</v>
      </c>
      <c r="H486">
        <v>49328.91</v>
      </c>
      <c r="I486">
        <v>2016</v>
      </c>
      <c r="K486" t="s">
        <v>14</v>
      </c>
    </row>
    <row r="487" spans="1:11" x14ac:dyDescent="0.2">
      <c r="A487" t="s">
        <v>1856</v>
      </c>
      <c r="B487" t="s">
        <v>273</v>
      </c>
      <c r="C487">
        <v>0</v>
      </c>
      <c r="D487">
        <v>0</v>
      </c>
      <c r="E487">
        <v>5.66</v>
      </c>
      <c r="F487">
        <v>0</v>
      </c>
      <c r="G487">
        <v>5.66</v>
      </c>
      <c r="H487">
        <v>5.66</v>
      </c>
      <c r="I487">
        <v>2016</v>
      </c>
      <c r="K487" t="s">
        <v>14</v>
      </c>
    </row>
    <row r="488" spans="1:11" x14ac:dyDescent="0.2">
      <c r="A488" t="s">
        <v>644</v>
      </c>
      <c r="B488" t="s">
        <v>273</v>
      </c>
      <c r="C488">
        <v>0</v>
      </c>
      <c r="D488">
        <v>0</v>
      </c>
      <c r="E488">
        <v>30018.73</v>
      </c>
      <c r="F488">
        <v>10221.86</v>
      </c>
      <c r="G488">
        <v>30018.73</v>
      </c>
      <c r="H488">
        <v>40240.589999999997</v>
      </c>
      <c r="I488">
        <v>2016</v>
      </c>
      <c r="K488" t="s">
        <v>14</v>
      </c>
    </row>
    <row r="489" spans="1:11" x14ac:dyDescent="0.2">
      <c r="A489" t="s">
        <v>711</v>
      </c>
      <c r="B489" t="s">
        <v>273</v>
      </c>
      <c r="C489">
        <v>0</v>
      </c>
      <c r="D489">
        <v>0</v>
      </c>
      <c r="E489">
        <v>31889.94</v>
      </c>
      <c r="F489">
        <v>0</v>
      </c>
      <c r="G489">
        <v>31889.94</v>
      </c>
      <c r="H489">
        <v>31889.94</v>
      </c>
      <c r="I489">
        <v>2016</v>
      </c>
      <c r="K489" t="s">
        <v>14</v>
      </c>
    </row>
    <row r="490" spans="1:11" x14ac:dyDescent="0.2">
      <c r="A490" t="s">
        <v>816</v>
      </c>
      <c r="B490" t="s">
        <v>273</v>
      </c>
      <c r="C490">
        <v>0</v>
      </c>
      <c r="D490">
        <v>0</v>
      </c>
      <c r="E490">
        <v>20062.5</v>
      </c>
      <c r="F490">
        <v>2308.66</v>
      </c>
      <c r="G490">
        <v>20062.5</v>
      </c>
      <c r="H490">
        <v>22371.16</v>
      </c>
      <c r="I490">
        <v>2016</v>
      </c>
      <c r="K490" t="s">
        <v>14</v>
      </c>
    </row>
    <row r="491" spans="1:11" x14ac:dyDescent="0.2">
      <c r="A491" t="s">
        <v>896</v>
      </c>
      <c r="B491" t="s">
        <v>273</v>
      </c>
      <c r="C491">
        <v>0</v>
      </c>
      <c r="D491">
        <v>0</v>
      </c>
      <c r="E491">
        <v>16483.36</v>
      </c>
      <c r="F491">
        <v>0</v>
      </c>
      <c r="G491">
        <v>16483.36</v>
      </c>
      <c r="H491">
        <v>16483.36</v>
      </c>
      <c r="I491">
        <v>2016</v>
      </c>
      <c r="K491" t="s">
        <v>14</v>
      </c>
    </row>
    <row r="492" spans="1:11" x14ac:dyDescent="0.2">
      <c r="A492" t="s">
        <v>1226</v>
      </c>
      <c r="B492" t="s">
        <v>273</v>
      </c>
      <c r="C492">
        <v>0</v>
      </c>
      <c r="D492">
        <v>0</v>
      </c>
      <c r="E492">
        <v>4533.6000000000004</v>
      </c>
      <c r="F492">
        <v>0</v>
      </c>
      <c r="G492">
        <v>4533.6000000000004</v>
      </c>
      <c r="H492">
        <v>4533.6000000000004</v>
      </c>
      <c r="I492">
        <v>2016</v>
      </c>
      <c r="K492" t="s">
        <v>14</v>
      </c>
    </row>
    <row r="493" spans="1:11" x14ac:dyDescent="0.2">
      <c r="A493" t="s">
        <v>1361</v>
      </c>
      <c r="B493" t="s">
        <v>273</v>
      </c>
      <c r="C493">
        <v>0</v>
      </c>
      <c r="D493">
        <v>0</v>
      </c>
      <c r="E493">
        <v>2433</v>
      </c>
      <c r="F493">
        <v>306.06</v>
      </c>
      <c r="G493">
        <v>2433</v>
      </c>
      <c r="H493">
        <v>2739.06</v>
      </c>
      <c r="I493">
        <v>2016</v>
      </c>
      <c r="K493" t="s">
        <v>14</v>
      </c>
    </row>
    <row r="494" spans="1:11" x14ac:dyDescent="0.2">
      <c r="A494" t="s">
        <v>1271</v>
      </c>
      <c r="B494" t="s">
        <v>273</v>
      </c>
      <c r="C494">
        <v>0</v>
      </c>
      <c r="D494">
        <v>0</v>
      </c>
      <c r="E494">
        <v>3764</v>
      </c>
      <c r="F494">
        <v>0</v>
      </c>
      <c r="G494">
        <v>3764</v>
      </c>
      <c r="H494">
        <v>3764</v>
      </c>
      <c r="I494">
        <v>2016</v>
      </c>
      <c r="K494" t="s">
        <v>14</v>
      </c>
    </row>
    <row r="495" spans="1:11" x14ac:dyDescent="0.2">
      <c r="A495" t="s">
        <v>1171</v>
      </c>
      <c r="B495" t="s">
        <v>273</v>
      </c>
      <c r="C495">
        <v>0</v>
      </c>
      <c r="D495">
        <v>0</v>
      </c>
      <c r="E495">
        <v>4658.75</v>
      </c>
      <c r="F495">
        <v>570.57000000000005</v>
      </c>
      <c r="G495">
        <v>4658.75</v>
      </c>
      <c r="H495">
        <v>5229.32</v>
      </c>
      <c r="I495">
        <v>2016</v>
      </c>
      <c r="K495" t="s">
        <v>14</v>
      </c>
    </row>
    <row r="496" spans="1:11" x14ac:dyDescent="0.2">
      <c r="A496" t="s">
        <v>916</v>
      </c>
      <c r="B496" t="s">
        <v>273</v>
      </c>
      <c r="C496">
        <v>0</v>
      </c>
      <c r="D496">
        <v>0</v>
      </c>
      <c r="E496">
        <v>13296</v>
      </c>
      <c r="F496">
        <v>1539.08</v>
      </c>
      <c r="G496">
        <v>13296</v>
      </c>
      <c r="H496">
        <v>14835.08</v>
      </c>
      <c r="I496">
        <v>2016</v>
      </c>
      <c r="K496" t="s">
        <v>14</v>
      </c>
    </row>
    <row r="497" spans="1:11" x14ac:dyDescent="0.2">
      <c r="A497" t="s">
        <v>1416</v>
      </c>
      <c r="B497" t="s">
        <v>273</v>
      </c>
      <c r="C497">
        <v>0</v>
      </c>
      <c r="D497">
        <v>0</v>
      </c>
      <c r="E497">
        <v>2205</v>
      </c>
      <c r="F497">
        <v>0</v>
      </c>
      <c r="G497">
        <v>2205</v>
      </c>
      <c r="H497">
        <v>2205</v>
      </c>
      <c r="I497">
        <v>2016</v>
      </c>
      <c r="K497" t="s">
        <v>14</v>
      </c>
    </row>
  </sheetData>
  <sortState ref="A2:L497">
    <sortCondition ref="A2:A4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workbookViewId="0">
      <selection activeCell="F7" sqref="F7"/>
    </sheetView>
  </sheetViews>
  <sheetFormatPr baseColWidth="10" defaultRowHeight="16" x14ac:dyDescent="0.2"/>
  <cols>
    <col min="1" max="1" width="35.1640625" bestFit="1" customWidth="1"/>
    <col min="2" max="2" width="5.1640625" bestFit="1" customWidth="1"/>
    <col min="3" max="3" width="12.5" bestFit="1" customWidth="1"/>
    <col min="4" max="4" width="17.5" bestFit="1" customWidth="1"/>
    <col min="5" max="6" width="10" bestFit="1" customWidth="1"/>
    <col min="7" max="7" width="7.1640625" bestFit="1" customWidth="1"/>
    <col min="8" max="8" width="7.6640625" bestFit="1" customWidth="1"/>
    <col min="9" max="9" width="8.1640625" bestFit="1" customWidth="1"/>
    <col min="10" max="10" width="8.6640625" bestFit="1" customWidth="1"/>
    <col min="11" max="11" width="8.1640625" bestFit="1" customWidth="1"/>
    <col min="12" max="12" width="8.6640625" bestFit="1" customWidth="1"/>
    <col min="13" max="13" width="8.1640625" bestFit="1" customWidth="1"/>
    <col min="14" max="14" width="8.6640625" bestFit="1" customWidth="1"/>
    <col min="15" max="15" width="8.1640625" bestFit="1" customWidth="1"/>
    <col min="16" max="16" width="8.6640625" bestFit="1" customWidth="1"/>
    <col min="17" max="17" width="9.1640625" bestFit="1" customWidth="1"/>
    <col min="18" max="18" width="9.6640625" bestFit="1" customWidth="1"/>
    <col min="19" max="19" width="9.1640625" bestFit="1" customWidth="1"/>
    <col min="20" max="20" width="9.6640625" bestFit="1" customWidth="1"/>
  </cols>
  <sheetData>
    <row r="1" spans="1:20" x14ac:dyDescent="0.2">
      <c r="B1" t="s">
        <v>1882</v>
      </c>
      <c r="C1" t="s">
        <v>1873</v>
      </c>
      <c r="D1" t="s">
        <v>1881</v>
      </c>
      <c r="E1" t="s">
        <v>1859</v>
      </c>
      <c r="F1" t="s">
        <v>1860</v>
      </c>
      <c r="G1" t="s">
        <v>1883</v>
      </c>
      <c r="H1" t="s">
        <v>1874</v>
      </c>
      <c r="I1" t="s">
        <v>1884</v>
      </c>
      <c r="J1" t="s">
        <v>1875</v>
      </c>
      <c r="K1" t="s">
        <v>1885</v>
      </c>
      <c r="L1" t="s">
        <v>1878</v>
      </c>
      <c r="M1" t="s">
        <v>1886</v>
      </c>
      <c r="N1" t="s">
        <v>1879</v>
      </c>
      <c r="O1" t="s">
        <v>1887</v>
      </c>
      <c r="P1" t="s">
        <v>1876</v>
      </c>
      <c r="Q1" t="s">
        <v>1889</v>
      </c>
      <c r="R1" t="s">
        <v>1880</v>
      </c>
      <c r="S1" t="s">
        <v>1890</v>
      </c>
      <c r="T1" t="s">
        <v>1877</v>
      </c>
    </row>
    <row r="2" spans="1:20" x14ac:dyDescent="0.2">
      <c r="A2" t="s">
        <v>1861</v>
      </c>
      <c r="B2">
        <f>COUNTIF(Instructor!$C:$C, "&gt; 0")</f>
        <v>178</v>
      </c>
      <c r="C2" s="2">
        <f>SUM(Instructor!$C:$C)</f>
        <v>12972661.799999997</v>
      </c>
      <c r="D2" s="1">
        <f>C2/(C2+C3)</f>
        <v>0.99283365191817941</v>
      </c>
      <c r="E2" s="2">
        <f>AVERAGE(Instructor!$C:$C)</f>
        <v>72880.122471910101</v>
      </c>
      <c r="F2" s="2">
        <f>MEDIAN(Instructor!$C:$C)</f>
        <v>77582</v>
      </c>
      <c r="G2">
        <f>COUNTIF(Instructor!$C:$C, "&lt; 5000")</f>
        <v>0</v>
      </c>
      <c r="H2" s="1">
        <f>COUNTIF(Instructor!$C:$C, "&lt; 5000") / COUNT(Instructor!$C:$C)</f>
        <v>0</v>
      </c>
      <c r="I2">
        <f>COUNTIF(Instructor!$C:$C, "&lt; 10000")</f>
        <v>0</v>
      </c>
      <c r="J2" s="1">
        <f>COUNTIF(Instructor!$C:$C, "&lt; 10000") / COUNT(Instructor!$C:$C)</f>
        <v>0</v>
      </c>
      <c r="K2">
        <f>COUNTIF(Instructor!$C:$C, "&lt; 15000")</f>
        <v>2</v>
      </c>
      <c r="L2" s="1">
        <f>COUNTIF(Instructor!$C:$C, "&lt; 15000") / COUNT(Instructor!$C:$C)</f>
        <v>1.1235955056179775E-2</v>
      </c>
      <c r="M2">
        <f>COUNTIF(Instructor!$C:$C, "&lt; 20000")</f>
        <v>3</v>
      </c>
      <c r="N2" s="1">
        <f>COUNTIF(Instructor!$C:$C, "&lt; 20000") / COUNT(Instructor!$C:$C)</f>
        <v>1.6853932584269662E-2</v>
      </c>
      <c r="O2">
        <f>COUNTIF(Instructor!$C:$C, "&lt; 25000")</f>
        <v>6</v>
      </c>
      <c r="P2" s="1">
        <f>COUNTIF(Instructor!$C:$C, "&lt; 25000") / COUNT(Instructor!$C:$C)</f>
        <v>3.3707865168539325E-2</v>
      </c>
      <c r="Q2">
        <f>COUNTIF(Instructor!$C:$C, "&lt; 30000")</f>
        <v>15</v>
      </c>
      <c r="R2" s="1">
        <f>COUNTIF(Instructor!$C:$C, "&lt; 30000") / COUNT(Instructor!$C:$C)</f>
        <v>8.4269662921348312E-2</v>
      </c>
      <c r="S2">
        <f>COUNTIF(Instructor!$C:$C, "&lt; 35000")</f>
        <v>26</v>
      </c>
      <c r="T2" s="1">
        <f>COUNTIF(Instructor!$C:$C, "&lt; 35000") / COUNT(Instructor!$C:$C)</f>
        <v>0.14606741573033707</v>
      </c>
    </row>
    <row r="3" spans="1:20" x14ac:dyDescent="0.2">
      <c r="A3" t="s">
        <v>1867</v>
      </c>
      <c r="B3">
        <f>COUNTIF('Adjunct Instructor'!$C:$C, "&gt; 0")</f>
        <v>6</v>
      </c>
      <c r="C3" s="2">
        <f>SUM('Adjunct Instructor'!$C:$C)</f>
        <v>93637.65</v>
      </c>
      <c r="D3" s="1">
        <f>C3/(C2+C3)</f>
        <v>7.1663480818205194E-3</v>
      </c>
      <c r="E3" s="2">
        <f>AVERAGE('Adjunct Instructor'!$C:$C)</f>
        <v>188.78558467741934</v>
      </c>
      <c r="F3" s="2">
        <f>MEDIAN('Adjunct Instructor'!$C:$C)</f>
        <v>0</v>
      </c>
      <c r="G3">
        <f>COUNTIF('Adjunct Instructor'!$C:$C, "&lt; 5000")</f>
        <v>490</v>
      </c>
      <c r="H3" s="1">
        <f>COUNTIF('Adjunct Instructor'!$C:$C, "&lt; 5000") / COUNT('Adjunct Instructor'!$C:$C)</f>
        <v>0.98790322580645162</v>
      </c>
      <c r="I3">
        <f>COUNTIF('Adjunct Instructor'!$C:$C, "&lt; 10000")</f>
        <v>491</v>
      </c>
      <c r="J3" s="1">
        <f>COUNTIF('Adjunct Instructor'!$C:$C, "&lt; 10000") / COUNT('Adjunct Instructor'!$C:$C)</f>
        <v>0.98991935483870963</v>
      </c>
      <c r="K3">
        <f>COUNTIF('Adjunct Instructor'!$C:$C, "&lt; 15000")</f>
        <v>493</v>
      </c>
      <c r="L3" s="1">
        <f>COUNTIF('Adjunct Instructor'!$C:$C, "&lt; 15000") / COUNT('Adjunct Instructor'!$C:$C)</f>
        <v>0.99395161290322576</v>
      </c>
      <c r="M3">
        <f>COUNTIF('Adjunct Instructor'!$C:$C, "&lt; 20000")</f>
        <v>495</v>
      </c>
      <c r="N3" s="1">
        <f>COUNTIF('Adjunct Instructor'!$C:$C, "&lt; 20000") / COUNT('Adjunct Instructor'!$C:$C)</f>
        <v>0.99798387096774188</v>
      </c>
      <c r="O3">
        <f>COUNTIF('Adjunct Instructor'!$C:$C, "&lt; 25000")</f>
        <v>495</v>
      </c>
      <c r="P3" s="1">
        <f>COUNTIF('Adjunct Instructor'!$C:$C, "&lt; 25000") / COUNT('Adjunct Instructor'!$C:$C)</f>
        <v>0.99798387096774188</v>
      </c>
      <c r="Q3">
        <f>COUNTIF('Adjunct Instructor'!$C:$C, "&lt; 30000")</f>
        <v>495</v>
      </c>
      <c r="R3" s="1">
        <f>COUNTIF('Adjunct Instructor'!$C:$C, "&lt; 30000") / COUNT('Adjunct Instructor'!$C:$C)</f>
        <v>0.99798387096774188</v>
      </c>
      <c r="S3">
        <f>COUNTIF('Adjunct Instructor'!$C:$C, "&lt; 35000")</f>
        <v>496</v>
      </c>
      <c r="T3" s="1">
        <f>COUNTIF('Adjunct Instructor'!$C:$C, "&lt; 35000") / COUNT('Adjunct Instructor'!$C:$C)</f>
        <v>1</v>
      </c>
    </row>
    <row r="4" spans="1:20" x14ac:dyDescent="0.2">
      <c r="A4" t="s">
        <v>1862</v>
      </c>
      <c r="B4">
        <f>COUNTIF(Instructor!$D:$D, "&gt; 0")</f>
        <v>0</v>
      </c>
      <c r="C4" s="2">
        <f>SUM(Instructor!$D:$D)</f>
        <v>0</v>
      </c>
      <c r="D4" s="1">
        <f>C4/(C4+C5)</f>
        <v>0</v>
      </c>
      <c r="E4" s="2">
        <f>AVERAGE(Instructor!$D:$D)</f>
        <v>0</v>
      </c>
      <c r="F4" s="2">
        <f>MEDIAN(Instructor!$D:$D)</f>
        <v>0</v>
      </c>
      <c r="G4">
        <f>COUNTIF(Instructor!$D:$D, "&lt; 5000")</f>
        <v>178</v>
      </c>
      <c r="H4" s="1">
        <f>COUNTIF(Instructor!$D:$D, "&lt; 5000") / COUNT(Instructor!$D:$D)</f>
        <v>1</v>
      </c>
      <c r="I4">
        <f>COUNTIF(Instructor!$D:$D, "&lt; 10000")</f>
        <v>178</v>
      </c>
      <c r="J4" s="1">
        <f>COUNTIF(Instructor!$D:$D, "&lt; 10000") / COUNT(Instructor!$D:$D)</f>
        <v>1</v>
      </c>
      <c r="K4">
        <f>COUNTIF(Instructor!$D:$D, "&lt; 15000")</f>
        <v>178</v>
      </c>
      <c r="L4" s="1">
        <f>COUNTIF(Instructor!$D:$D, "&lt; 15000") / COUNT(Instructor!$D:$D)</f>
        <v>1</v>
      </c>
      <c r="M4">
        <f>COUNTIF(Instructor!$D:$D, "&lt; 20000")</f>
        <v>178</v>
      </c>
      <c r="N4" s="1">
        <f>COUNTIF(Instructor!$D:$D, "&lt; 20000") / COUNT(Instructor!$D:$D)</f>
        <v>1</v>
      </c>
      <c r="O4">
        <f>COUNTIF(Instructor!$D:$D, "&lt; 25000")</f>
        <v>178</v>
      </c>
      <c r="P4" s="1">
        <f>COUNTIF(Instructor!$D:$D, "&lt; 25000") / COUNT(Instructor!$D:$D)</f>
        <v>1</v>
      </c>
      <c r="Q4">
        <f>COUNTIF(Instructor!$D:$D, "&lt; 30000")</f>
        <v>178</v>
      </c>
      <c r="R4" s="1">
        <f>COUNTIF(Instructor!$D:$D, "&lt; 30000") / COUNT(Instructor!$D:$D)</f>
        <v>1</v>
      </c>
      <c r="S4">
        <f>COUNTIF(Instructor!$D:$D, "&lt; 35000")</f>
        <v>178</v>
      </c>
      <c r="T4" s="1">
        <f>COUNTIF(Instructor!$D:$D, "&lt; 35000") / COUNT(Instructor!$D:$D)</f>
        <v>1</v>
      </c>
    </row>
    <row r="5" spans="1:20" x14ac:dyDescent="0.2">
      <c r="A5" t="s">
        <v>1868</v>
      </c>
      <c r="B5">
        <f>COUNTIF('Adjunct Instructor'!$D:$D, "&gt; 0")</f>
        <v>1</v>
      </c>
      <c r="C5" s="2">
        <f>SUM('Adjunct Instructor'!$D:$D)</f>
        <v>119.4</v>
      </c>
      <c r="D5" s="1">
        <f>C5/(C4+C5)</f>
        <v>1</v>
      </c>
      <c r="E5" s="2">
        <f>AVERAGE('Adjunct Instructor'!$D:$D)</f>
        <v>0.24072580645161293</v>
      </c>
      <c r="F5" s="2">
        <f>MEDIAN('Adjunct Instructor'!$D:$D)</f>
        <v>0</v>
      </c>
      <c r="G5">
        <f>COUNTIF('Adjunct Instructor'!$D:$D, "&lt; 5000")</f>
        <v>496</v>
      </c>
      <c r="H5" s="1">
        <f>COUNTIF('Adjunct Instructor'!$D:$D, "&lt; 5000") / COUNT('Adjunct Instructor'!$D:$D)</f>
        <v>1</v>
      </c>
      <c r="I5">
        <f>COUNTIF('Adjunct Instructor'!$D:$D, "&lt; 10000")</f>
        <v>496</v>
      </c>
      <c r="J5" s="1">
        <f>COUNTIF('Adjunct Instructor'!$D:$D, "&lt; 10000") / COUNT('Adjunct Instructor'!$D:$D)</f>
        <v>1</v>
      </c>
      <c r="K5">
        <f>COUNTIF('Adjunct Instructor'!$D:$D, "&lt; 15000")</f>
        <v>496</v>
      </c>
      <c r="L5" s="1">
        <f>COUNTIF('Adjunct Instructor'!$D:$D, "&lt; 15000") / COUNT('Adjunct Instructor'!$D:$D)</f>
        <v>1</v>
      </c>
      <c r="M5">
        <f>COUNTIF('Adjunct Instructor'!$D:$D, "&lt; 20000")</f>
        <v>496</v>
      </c>
      <c r="N5" s="1">
        <f>COUNTIF('Adjunct Instructor'!$D:$D, "&lt; 20000") / COUNT('Adjunct Instructor'!$D:$D)</f>
        <v>1</v>
      </c>
      <c r="O5">
        <f>COUNTIF('Adjunct Instructor'!$D:$D, "&lt; 25000")</f>
        <v>496</v>
      </c>
      <c r="P5" s="1">
        <f>COUNTIF('Adjunct Instructor'!$D:$D, "&lt; 25000") / COUNT('Adjunct Instructor'!$D:$D)</f>
        <v>1</v>
      </c>
      <c r="Q5">
        <f>COUNTIF('Adjunct Instructor'!$D:$D, "&lt; 30000")</f>
        <v>496</v>
      </c>
      <c r="R5" s="1">
        <f>COUNTIF('Adjunct Instructor'!$D:$D, "&lt; 30000") / COUNT('Adjunct Instructor'!$D:$D)</f>
        <v>1</v>
      </c>
      <c r="S5">
        <f>COUNTIF('Adjunct Instructor'!$D:$D, "&lt; 35000")</f>
        <v>496</v>
      </c>
      <c r="T5" s="1">
        <f>COUNTIF('Adjunct Instructor'!$D:$D, "&lt; 35000") / COUNT('Adjunct Instructor'!$D:$D)</f>
        <v>1</v>
      </c>
    </row>
    <row r="6" spans="1:20" x14ac:dyDescent="0.2">
      <c r="A6" t="s">
        <v>1863</v>
      </c>
      <c r="B6">
        <f>COUNTIF(Instructor!$E:$E, "&gt; 0")</f>
        <v>174</v>
      </c>
      <c r="C6" s="2">
        <f>SUM(Instructor!$E:$E)</f>
        <v>3168969.86</v>
      </c>
      <c r="D6" s="1">
        <f>C6/(C6+C7)</f>
        <v>0.2737472021975117</v>
      </c>
      <c r="E6" s="2">
        <f>AVERAGE(Instructor!$E:$E)</f>
        <v>17803.201460674158</v>
      </c>
      <c r="F6" s="2">
        <f>MEDIAN(Instructor!$E:$E)</f>
        <v>16506.5</v>
      </c>
      <c r="G6">
        <f>COUNTIF(Instructor!$E:$E, "&lt; 5000")</f>
        <v>36</v>
      </c>
      <c r="H6" s="1">
        <f>COUNTIF(Instructor!$E:$E, "&lt; 5000") / COUNT(Instructor!$E:$E)</f>
        <v>0.20224719101123595</v>
      </c>
      <c r="I6">
        <f>COUNTIF(Instructor!$E:$E, "&lt; 10000")</f>
        <v>61</v>
      </c>
      <c r="J6" s="1">
        <f>COUNTIF(Instructor!$E:$E, "&lt; 10000") / COUNT(Instructor!$E:$E)</f>
        <v>0.34269662921348315</v>
      </c>
      <c r="K6">
        <f>COUNTIF(Instructor!$E:$E, "&lt; 15000")</f>
        <v>80</v>
      </c>
      <c r="L6" s="1">
        <f>COUNTIF(Instructor!$E:$E, "&lt; 15000") / COUNT(Instructor!$E:$E)</f>
        <v>0.449438202247191</v>
      </c>
      <c r="M6">
        <f>COUNTIF(Instructor!$E:$E, "&lt; 20000")</f>
        <v>105</v>
      </c>
      <c r="N6" s="1">
        <f>COUNTIF(Instructor!$E:$E, "&lt; 20000") / COUNT(Instructor!$E:$E)</f>
        <v>0.5898876404494382</v>
      </c>
      <c r="O6">
        <f>COUNTIF(Instructor!$E:$E, "&lt; 25000")</f>
        <v>126</v>
      </c>
      <c r="P6" s="1">
        <f>COUNTIF(Instructor!$E:$E, "&lt; 25000") / COUNT(Instructor!$E:$E)</f>
        <v>0.7078651685393258</v>
      </c>
      <c r="Q6">
        <f>COUNTIF(Instructor!$E:$E, "&lt; 30000")</f>
        <v>142</v>
      </c>
      <c r="R6" s="1">
        <f>COUNTIF(Instructor!$E:$E, "&lt; 30000") / COUNT(Instructor!$E:$E)</f>
        <v>0.797752808988764</v>
      </c>
      <c r="S6">
        <f>COUNTIF(Instructor!$E:$E, "&lt; 35000")</f>
        <v>157</v>
      </c>
      <c r="T6" s="1">
        <f>COUNTIF(Instructor!$E:$E, "&lt; 35000") / COUNT(Instructor!$E:$E)</f>
        <v>0.8820224719101124</v>
      </c>
    </row>
    <row r="7" spans="1:20" x14ac:dyDescent="0.2">
      <c r="A7" t="s">
        <v>1869</v>
      </c>
      <c r="B7">
        <f>COUNTIF('Adjunct Instructor'!$E:$E, "&gt; 0")</f>
        <v>496</v>
      </c>
      <c r="C7" s="2">
        <f>SUM('Adjunct Instructor'!$E:$E)</f>
        <v>8407294.0600000024</v>
      </c>
      <c r="D7" s="1">
        <f>C7/(C6+C7)</f>
        <v>0.7262527978024883</v>
      </c>
      <c r="E7" s="2">
        <f>AVERAGE('Adjunct Instructor'!$E:$E)</f>
        <v>16950.189637096781</v>
      </c>
      <c r="F7" s="2">
        <f>MEDIAN('Adjunct Instructor'!$E:$E)</f>
        <v>14599.75</v>
      </c>
      <c r="G7">
        <f>COUNTIF('Adjunct Instructor'!$E:$E, "&lt; 5000")</f>
        <v>124</v>
      </c>
      <c r="H7" s="1">
        <f>COUNTIF('Adjunct Instructor'!$E:$E, "&lt; 5000") / COUNT('Adjunct Instructor'!$E:$E)</f>
        <v>0.25</v>
      </c>
      <c r="I7">
        <f>COUNTIF('Adjunct Instructor'!$E:$E, "&lt; 10000")</f>
        <v>184</v>
      </c>
      <c r="J7" s="1">
        <f>COUNTIF('Adjunct Instructor'!$E:$E, "&lt; 10000") / COUNT('Adjunct Instructor'!$E:$E)</f>
        <v>0.37096774193548387</v>
      </c>
      <c r="K7">
        <f>COUNTIF('Adjunct Instructor'!$E:$E, "&lt; 15000")</f>
        <v>251</v>
      </c>
      <c r="L7" s="1">
        <f>COUNTIF('Adjunct Instructor'!$E:$E, "&lt; 15000") / COUNT('Adjunct Instructor'!$E:$E)</f>
        <v>0.50604838709677424</v>
      </c>
      <c r="M7">
        <f>COUNTIF('Adjunct Instructor'!$E:$E, "&lt; 20000")</f>
        <v>316</v>
      </c>
      <c r="N7" s="1">
        <f>COUNTIF('Adjunct Instructor'!$E:$E, "&lt; 20000") / COUNT('Adjunct Instructor'!$E:$E)</f>
        <v>0.63709677419354838</v>
      </c>
      <c r="O7">
        <f>COUNTIF('Adjunct Instructor'!$E:$E, "&lt; 25000")</f>
        <v>358</v>
      </c>
      <c r="P7" s="1">
        <f>COUNTIF('Adjunct Instructor'!$E:$E, "&lt; 25000") / COUNT('Adjunct Instructor'!$E:$E)</f>
        <v>0.72177419354838712</v>
      </c>
      <c r="Q7">
        <f>COUNTIF('Adjunct Instructor'!$E:$E, "&lt; 30000")</f>
        <v>408</v>
      </c>
      <c r="R7" s="1">
        <f>COUNTIF('Adjunct Instructor'!$E:$E, "&lt; 30000") / COUNT('Adjunct Instructor'!$E:$E)</f>
        <v>0.82258064516129037</v>
      </c>
      <c r="S7">
        <f>COUNTIF('Adjunct Instructor'!$E:$E, "&lt; 35000")</f>
        <v>437</v>
      </c>
      <c r="T7" s="1">
        <f>COUNTIF('Adjunct Instructor'!$E:$E, "&lt; 35000") / COUNT('Adjunct Instructor'!$E:$E)</f>
        <v>0.88104838709677424</v>
      </c>
    </row>
    <row r="8" spans="1:20" x14ac:dyDescent="0.2">
      <c r="A8" t="s">
        <v>1864</v>
      </c>
      <c r="B8">
        <f>COUNTIF(Instructor!$F:$F,  "&gt; 0")</f>
        <v>175</v>
      </c>
      <c r="C8" s="2">
        <f>SUM(Instructor!$F:$F)</f>
        <v>4859877.0299999984</v>
      </c>
      <c r="D8" s="1">
        <f>C8/(C8+C9)</f>
        <v>0.85321701528214067</v>
      </c>
      <c r="E8" s="2">
        <f>AVERAGE(Instructor!$F:$F)</f>
        <v>27302.679943820214</v>
      </c>
      <c r="F8" s="2">
        <f>MEDIAN(Instructor!$F:$F)</f>
        <v>27048.720000000001</v>
      </c>
      <c r="G8">
        <f>COUNTIF(Instructor!$F:$F,  "&lt; 5000")</f>
        <v>15</v>
      </c>
      <c r="H8" s="1">
        <f>COUNTIF(Instructor!$F:$F, "&lt; 5000") / COUNT(Instructor!$F:$F)</f>
        <v>8.4269662921348312E-2</v>
      </c>
      <c r="I8">
        <f>COUNTIF(Instructor!$F:$F,  "&lt; 10000")</f>
        <v>22</v>
      </c>
      <c r="J8" s="1">
        <f>COUNTIF(Instructor!$F:$F, "&lt; 10000") / COUNT(Instructor!$F:$F)</f>
        <v>0.12359550561797752</v>
      </c>
      <c r="K8">
        <f>COUNTIF(Instructor!$F:$F,  "&lt; 15000")</f>
        <v>33</v>
      </c>
      <c r="L8" s="1">
        <f>COUNTIF(Instructor!$F:$F, "&lt; 15000") / COUNT(Instructor!$F:$F)</f>
        <v>0.1853932584269663</v>
      </c>
      <c r="M8">
        <f>COUNTIF(Instructor!$F:$F,  "&lt; 20000")</f>
        <v>47</v>
      </c>
      <c r="N8" s="1">
        <f>COUNTIF(Instructor!$F:$F, "&lt; 20000") / COUNT(Instructor!$F:$F)</f>
        <v>0.2640449438202247</v>
      </c>
      <c r="O8">
        <f>COUNTIF(Instructor!$F:$F,  "&lt; 25000")</f>
        <v>80</v>
      </c>
      <c r="P8" s="1">
        <f>COUNTIF(Instructor!$F:$F, "&lt; 25000") / COUNT(Instructor!$F:$F)</f>
        <v>0.449438202247191</v>
      </c>
      <c r="Q8">
        <f>COUNTIF(Instructor!$F:$F,  "&lt; 30000")</f>
        <v>100</v>
      </c>
      <c r="R8" s="1">
        <f>COUNTIF(Instructor!$F:$F, "&lt; 30000") / COUNT(Instructor!$F:$F)</f>
        <v>0.5617977528089888</v>
      </c>
      <c r="S8">
        <f>COUNTIF(Instructor!$F:$F,  "&lt; 35000")</f>
        <v>116</v>
      </c>
      <c r="T8" s="1">
        <f>COUNTIF(Instructor!$F:$F, "&lt; 35000") / COUNT(Instructor!$F:$F)</f>
        <v>0.651685393258427</v>
      </c>
    </row>
    <row r="9" spans="1:20" x14ac:dyDescent="0.2">
      <c r="A9" t="s">
        <v>1870</v>
      </c>
      <c r="B9">
        <f>COUNTIF('Adjunct Instructor'!$F:$F, "&gt; 0")</f>
        <v>223</v>
      </c>
      <c r="C9" s="2">
        <f>SUM('Adjunct Instructor'!$F:$F)</f>
        <v>836067.7799999998</v>
      </c>
      <c r="D9" s="1">
        <f>C9/(C8+C9)</f>
        <v>0.14678298471785931</v>
      </c>
      <c r="E9" s="2">
        <f>AVERAGE('Adjunct Instructor'!$F:$F)</f>
        <v>1685.6205241935479</v>
      </c>
      <c r="F9" s="2">
        <f>MEDIAN('Adjunct Instructor'!$F:$F)</f>
        <v>0</v>
      </c>
      <c r="G9">
        <f>COUNTIF('Adjunct Instructor'!$F:$F, "&lt; 5000")</f>
        <v>447</v>
      </c>
      <c r="H9" s="1">
        <f>COUNTIF('Adjunct Instructor'!$F:$F, "&lt; 5000") / COUNT('Adjunct Instructor'!$F:$F)</f>
        <v>0.90120967741935487</v>
      </c>
      <c r="I9">
        <f>COUNTIF('Adjunct Instructor'!$F:$F, "&lt; 10000")</f>
        <v>466</v>
      </c>
      <c r="J9" s="1">
        <f>COUNTIF('Adjunct Instructor'!$F:$F, "&lt; 10000") / COUNT('Adjunct Instructor'!$F:$F)</f>
        <v>0.93951612903225812</v>
      </c>
      <c r="K9">
        <f>COUNTIF('Adjunct Instructor'!$F:$F, "&lt; 15000")</f>
        <v>490</v>
      </c>
      <c r="L9" s="1">
        <f>COUNTIF('Adjunct Instructor'!$F:$F, "&lt; 15000") / COUNT('Adjunct Instructor'!$F:$F)</f>
        <v>0.98790322580645162</v>
      </c>
      <c r="M9">
        <f>COUNTIF('Adjunct Instructor'!$F:$F, "&lt; 20000")</f>
        <v>494</v>
      </c>
      <c r="N9" s="1">
        <f>COUNTIF('Adjunct Instructor'!$F:$F, "&lt; 20000") / COUNT('Adjunct Instructor'!$F:$F)</f>
        <v>0.99596774193548387</v>
      </c>
      <c r="O9">
        <f>COUNTIF('Adjunct Instructor'!$F:$F, "&lt; 25000")</f>
        <v>495</v>
      </c>
      <c r="P9" s="1">
        <f>COUNTIF('Adjunct Instructor'!$F:$F, "&lt; 25000") / COUNT('Adjunct Instructor'!$F:$F)</f>
        <v>0.99798387096774188</v>
      </c>
      <c r="Q9">
        <f>COUNTIF('Adjunct Instructor'!$F:$F, "&lt; 30000")</f>
        <v>496</v>
      </c>
      <c r="R9" s="1">
        <f>COUNTIF('Adjunct Instructor'!$F:$F, "&lt; 30000") / COUNT('Adjunct Instructor'!$F:$F)</f>
        <v>1</v>
      </c>
      <c r="S9">
        <f>COUNTIF('Adjunct Instructor'!$F:$F, "&lt; 35000")</f>
        <v>496</v>
      </c>
      <c r="T9" s="1">
        <f>COUNTIF('Adjunct Instructor'!$F:$F, "&lt; 35000") / COUNT('Adjunct Instructor'!$F:$F)</f>
        <v>1</v>
      </c>
    </row>
    <row r="10" spans="1:20" x14ac:dyDescent="0.2">
      <c r="A10" t="s">
        <v>1865</v>
      </c>
      <c r="B10">
        <f>COUNTIF(Instructor!$G:$G, "&gt; 0")</f>
        <v>178</v>
      </c>
      <c r="C10" s="2">
        <f>SUM(Instructor!$G:$G)</f>
        <v>16141631.630000003</v>
      </c>
      <c r="D10" s="1">
        <f>C10/(C10+C11)</f>
        <v>0.65502736858267896</v>
      </c>
      <c r="E10" s="2">
        <f>AVERAGE(Instructor!$G:$G)</f>
        <v>90683.323764044966</v>
      </c>
      <c r="F10" s="2">
        <f>MEDIAN(Instructor!$G:$G)</f>
        <v>96006.845000000001</v>
      </c>
      <c r="G10">
        <f>COUNTIF(Instructor!$G:$G, "&lt; 5000")</f>
        <v>0</v>
      </c>
      <c r="H10" s="1">
        <f>COUNTIF(Instructor!$G:$G, "&lt; 5000") / COUNT(Instructor!$G:$G)</f>
        <v>0</v>
      </c>
      <c r="I10">
        <f>COUNTIF(Instructor!$G:$G, "&lt; 10000")</f>
        <v>0</v>
      </c>
      <c r="J10" s="1">
        <f>COUNTIF(Instructor!$G:$G, "&lt; 10000") / COUNT(Instructor!$G:$G)</f>
        <v>0</v>
      </c>
      <c r="K10">
        <f>COUNTIF(Instructor!$G:$G, "&lt; 15000")</f>
        <v>2</v>
      </c>
      <c r="L10" s="1">
        <f>COUNTIF(Instructor!$G:$G, "&lt; 15000") / COUNT(Instructor!$G:$G)</f>
        <v>1.1235955056179775E-2</v>
      </c>
      <c r="M10">
        <f>COUNTIF(Instructor!$G:$G, "&lt; 20000")</f>
        <v>2</v>
      </c>
      <c r="N10" s="1">
        <f>COUNTIF(Instructor!$G:$G, "&lt; 20000") / COUNT(Instructor!$G:$G)</f>
        <v>1.1235955056179775E-2</v>
      </c>
      <c r="O10">
        <f>COUNTIF(Instructor!$G:$G, "&lt; 25000")</f>
        <v>3</v>
      </c>
      <c r="P10" s="1">
        <f>COUNTIF(Instructor!$G:$G, "&lt; 25000") / COUNT(Instructor!$G:$G)</f>
        <v>1.6853932584269662E-2</v>
      </c>
      <c r="Q10">
        <f>COUNTIF(Instructor!$G:$G, "&lt; 30000")</f>
        <v>8</v>
      </c>
      <c r="R10" s="1">
        <f>COUNTIF(Instructor!$G:$G, "&lt; 30000") / COUNT(Instructor!$G:$G)</f>
        <v>4.49438202247191E-2</v>
      </c>
      <c r="S10">
        <f>COUNTIF(Instructor!$G:$G, "&lt; 35000")</f>
        <v>11</v>
      </c>
      <c r="T10" s="1">
        <f>COUNTIF(Instructor!$G:$G, "&lt; 35000") / COUNT(Instructor!$G:$G)</f>
        <v>6.1797752808988762E-2</v>
      </c>
    </row>
    <row r="11" spans="1:20" x14ac:dyDescent="0.2">
      <c r="A11" t="s">
        <v>1871</v>
      </c>
      <c r="B11">
        <f>COUNTIF('Adjunct Instructor'!$G:$G, "&gt; 0")</f>
        <v>496</v>
      </c>
      <c r="C11" s="2">
        <f>SUM('Adjunct Instructor'!$G:$G)</f>
        <v>8501051.1099999994</v>
      </c>
      <c r="D11" s="1">
        <f>C11/(C10+C11)</f>
        <v>0.34497263141732104</v>
      </c>
      <c r="E11" s="2">
        <f>AVERAGE('Adjunct Instructor'!$G:$G)</f>
        <v>17139.215947580644</v>
      </c>
      <c r="F11" s="2">
        <f>MEDIAN('Adjunct Instructor'!$G:$G)</f>
        <v>14745.75</v>
      </c>
      <c r="G11">
        <f>COUNTIF('Adjunct Instructor'!$G:$G, "&lt; 5000")</f>
        <v>123</v>
      </c>
      <c r="H11" s="1">
        <f>COUNTIF('Adjunct Instructor'!$G:$G, "&lt; 5000") / COUNT('Adjunct Instructor'!$G:$G)</f>
        <v>0.24798387096774194</v>
      </c>
      <c r="I11">
        <f>COUNTIF('Adjunct Instructor'!$G:$G, "&lt; 10000")</f>
        <v>183</v>
      </c>
      <c r="J11" s="1">
        <f>COUNTIF('Adjunct Instructor'!$G:$G, "&lt; 10000") / COUNT('Adjunct Instructor'!$G:$G)</f>
        <v>0.36895161290322581</v>
      </c>
      <c r="K11">
        <f>COUNTIF('Adjunct Instructor'!$G:$G, "&lt; 15000")</f>
        <v>250</v>
      </c>
      <c r="L11" s="1">
        <f>COUNTIF('Adjunct Instructor'!$G:$G, "&lt; 15000") / COUNT('Adjunct Instructor'!$G:$G)</f>
        <v>0.50403225806451613</v>
      </c>
      <c r="M11">
        <f>COUNTIF('Adjunct Instructor'!$G:$G, "&lt; 20000")</f>
        <v>315</v>
      </c>
      <c r="N11" s="1">
        <f>COUNTIF('Adjunct Instructor'!$G:$G, "&lt; 20000") / COUNT('Adjunct Instructor'!$G:$G)</f>
        <v>0.63508064516129037</v>
      </c>
      <c r="O11">
        <f>COUNTIF('Adjunct Instructor'!$G:$G, "&lt; 25000")</f>
        <v>356</v>
      </c>
      <c r="P11" s="1">
        <f>COUNTIF('Adjunct Instructor'!$G:$G, "&lt; 25000") / COUNT('Adjunct Instructor'!$G:$G)</f>
        <v>0.717741935483871</v>
      </c>
      <c r="Q11">
        <f>COUNTIF('Adjunct Instructor'!$G:$G, "&lt; 30000")</f>
        <v>405</v>
      </c>
      <c r="R11" s="1">
        <f>COUNTIF('Adjunct Instructor'!$G:$G, "&lt; 30000") / COUNT('Adjunct Instructor'!$G:$G)</f>
        <v>0.81653225806451613</v>
      </c>
      <c r="S11">
        <f>COUNTIF('Adjunct Instructor'!$G:$G, "&lt; 35000")</f>
        <v>435</v>
      </c>
      <c r="T11" s="1">
        <f>COUNTIF('Adjunct Instructor'!$G:$G, "&lt; 35000") / COUNT('Adjunct Instructor'!$G:$G)</f>
        <v>0.87701612903225812</v>
      </c>
    </row>
    <row r="12" spans="1:20" x14ac:dyDescent="0.2">
      <c r="A12" t="s">
        <v>1866</v>
      </c>
      <c r="B12">
        <f>COUNTIF(Instructor!$H:$H, "&gt; 0")</f>
        <v>178</v>
      </c>
      <c r="C12" s="2">
        <f>SUM(Instructor!$H:$H)</f>
        <v>21001508.659999993</v>
      </c>
      <c r="D12" s="1">
        <f>C12/(C12+C13)</f>
        <v>0.6922366091013239</v>
      </c>
      <c r="E12" s="2">
        <f>AVERAGE(Instructor!$H:$H)</f>
        <v>117986.00370786512</v>
      </c>
      <c r="F12" s="2">
        <f>MEDIAN(Instructor!$H:$H)</f>
        <v>126794.875</v>
      </c>
      <c r="G12">
        <f>COUNTIF(Instructor!$H:$H, "&lt; 5000")</f>
        <v>0</v>
      </c>
      <c r="H12" s="1">
        <f>COUNTIF(Instructor!$H:$H, "&lt; 5000") / COUNT(Instructor!$H:$H)</f>
        <v>0</v>
      </c>
      <c r="I12">
        <f>COUNTIF(Instructor!$H:$H, "&lt; 10000")</f>
        <v>0</v>
      </c>
      <c r="J12" s="1">
        <f>COUNTIF(Instructor!$H:$H, "&lt; 10000") / COUNT(Instructor!$H:$H)</f>
        <v>0</v>
      </c>
      <c r="K12">
        <f>COUNTIF(Instructor!$H:$H, "&lt; 15000")</f>
        <v>0</v>
      </c>
      <c r="L12" s="1">
        <f>COUNTIF(Instructor!$H:$H, "&lt; 15000") / COUNT(Instructor!$H:$H)</f>
        <v>0</v>
      </c>
      <c r="M12">
        <f>COUNTIF(Instructor!$H:$H, "&lt; 20000")</f>
        <v>0</v>
      </c>
      <c r="N12" s="1">
        <f>COUNTIF(Instructor!$H:$H, "&lt; 20000") / COUNT(Instructor!$H:$H)</f>
        <v>0</v>
      </c>
      <c r="O12">
        <f>COUNTIF(Instructor!$H:$H, "&lt; 25000")</f>
        <v>1</v>
      </c>
      <c r="P12" s="1">
        <f>COUNTIF(Instructor!$H:$H, "&lt; 25000") / COUNT(Instructor!$H:$H)</f>
        <v>5.6179775280898875E-3</v>
      </c>
      <c r="Q12">
        <f>COUNTIF(Instructor!$H:$H, "&lt; 30000")</f>
        <v>3</v>
      </c>
      <c r="R12" s="1">
        <f>COUNTIF(Instructor!$H:$H, "&lt; 30000") / COUNT(Instructor!$H:$H)</f>
        <v>1.6853932584269662E-2</v>
      </c>
      <c r="S12">
        <f>COUNTIF(Instructor!$H:$H, "&lt; 35000")</f>
        <v>9</v>
      </c>
      <c r="T12" s="1">
        <f>COUNTIF(Instructor!$H:$H, "&lt; 35000") / COUNT(Instructor!$H:$H)</f>
        <v>5.0561797752808987E-2</v>
      </c>
    </row>
    <row r="13" spans="1:20" x14ac:dyDescent="0.2">
      <c r="A13" t="s">
        <v>1872</v>
      </c>
      <c r="B13">
        <f>COUNTIF('Adjunct Instructor'!$H:$H, "&gt; 0")</f>
        <v>496</v>
      </c>
      <c r="C13" s="2">
        <f>SUM('Adjunct Instructor'!$H:$H)</f>
        <v>9337118.8899999913</v>
      </c>
      <c r="D13" s="1">
        <f>C13/(C12+C13)</f>
        <v>0.30776339089867621</v>
      </c>
      <c r="E13" s="2">
        <f>AVERAGE('Adjunct Instructor'!$H:$H)</f>
        <v>18824.836471774175</v>
      </c>
      <c r="F13" s="2">
        <f>MEDIAN('Adjunct Instructor'!$H:$H)</f>
        <v>15044.595000000001</v>
      </c>
      <c r="G13">
        <f>COUNTIF('Adjunct Instructor'!$H:$H, "&lt; 5000")</f>
        <v>118</v>
      </c>
      <c r="H13" s="1">
        <f>COUNTIF('Adjunct Instructor'!$H:$H, "&lt; 5000") / COUNT('Adjunct Instructor'!$H:$H)</f>
        <v>0.23790322580645162</v>
      </c>
      <c r="I13">
        <f>COUNTIF('Adjunct Instructor'!$H:$H, "&lt; 10000")</f>
        <v>179</v>
      </c>
      <c r="J13" s="1">
        <f>COUNTIF('Adjunct Instructor'!$H:$H, "&lt; 10000") / COUNT('Adjunct Instructor'!$H:$H)</f>
        <v>0.36088709677419356</v>
      </c>
      <c r="K13">
        <f>COUNTIF('Adjunct Instructor'!$H:$H, "&lt; 15000")</f>
        <v>247</v>
      </c>
      <c r="L13" s="1">
        <f>COUNTIF('Adjunct Instructor'!$H:$H, "&lt; 15000") / COUNT('Adjunct Instructor'!$H:$H)</f>
        <v>0.49798387096774194</v>
      </c>
      <c r="M13">
        <f>COUNTIF('Adjunct Instructor'!$H:$H, "&lt; 20000")</f>
        <v>301</v>
      </c>
      <c r="N13" s="1">
        <f>COUNTIF('Adjunct Instructor'!$H:$H, "&lt; 20000") / COUNT('Adjunct Instructor'!$H:$H)</f>
        <v>0.60685483870967738</v>
      </c>
      <c r="O13">
        <f>COUNTIF('Adjunct Instructor'!$H:$H, "&lt; 25000")</f>
        <v>342</v>
      </c>
      <c r="P13" s="1">
        <f>COUNTIF('Adjunct Instructor'!$H:$H, "&lt; 25000") / COUNT('Adjunct Instructor'!$H:$H)</f>
        <v>0.68951612903225812</v>
      </c>
      <c r="Q13">
        <f>COUNTIF('Adjunct Instructor'!$H:$H, "&lt; 30000")</f>
        <v>383</v>
      </c>
      <c r="R13" s="1">
        <f>COUNTIF('Adjunct Instructor'!$H:$H, "&lt; 30000") / COUNT('Adjunct Instructor'!$H:$H)</f>
        <v>0.77217741935483875</v>
      </c>
      <c r="S13">
        <f>COUNTIF('Adjunct Instructor'!$H:$H, "&lt; 35000")</f>
        <v>417</v>
      </c>
      <c r="T13" s="1">
        <f>COUNTIF('Adjunct Instructor'!$H:$H, "&lt; 35000") / COUNT('Adjunct Instructor'!$H:$H)</f>
        <v>0.84072580645161288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cabrillo-college-2016</vt:lpstr>
      <vt:lpstr>Instructor</vt:lpstr>
      <vt:lpstr>Adjunct Instructor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2018-06-14T17:53:59Z</dcterms:created>
  <dcterms:modified xsi:type="dcterms:W3CDTF">2018-06-15T07:37:12Z</dcterms:modified>
</cp:coreProperties>
</file>