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cpu31\Desktop\vcard\"/>
    </mc:Choice>
  </mc:AlternateContent>
  <xr:revisionPtr revIDLastSave="0" documentId="13_ncr:1_{30495C9A-331C-438B-9E33-FA654FABC80D}" xr6:coauthVersionLast="40" xr6:coauthVersionMax="40" xr10:uidLastSave="{00000000-0000-0000-0000-000000000000}"/>
  <bookViews>
    <workbookView xWindow="0" yWindow="0" windowWidth="28695" windowHeight="4350" activeTab="1" xr2:uid="{00000000-000D-0000-FFFF-FFFF00000000}"/>
  </bookViews>
  <sheets>
    <sheet name="contact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 s="1"/>
  <c r="H3" i="2"/>
  <c r="I3" i="2"/>
  <c r="J3" i="2"/>
  <c r="K3" i="2"/>
  <c r="L3" i="2"/>
  <c r="M3" i="2"/>
  <c r="N3" i="2"/>
  <c r="O3" i="2"/>
  <c r="P3" i="2" l="1"/>
  <c r="B2" i="2"/>
  <c r="O2" i="2"/>
  <c r="N2" i="2"/>
  <c r="M2" i="2"/>
  <c r="L2" i="2"/>
  <c r="K2" i="2"/>
  <c r="J2" i="2"/>
  <c r="I2" i="2"/>
  <c r="H2" i="2"/>
  <c r="D2" i="2"/>
  <c r="E2" i="2" s="1"/>
  <c r="C2" i="2"/>
  <c r="F2" i="2"/>
  <c r="G2" i="2" s="1"/>
  <c r="A2" i="2"/>
  <c r="P2" i="2" l="1"/>
</calcChain>
</file>

<file path=xl/sharedStrings.xml><?xml version="1.0" encoding="utf-8"?>
<sst xmlns="http://schemas.openxmlformats.org/spreadsheetml/2006/main" count="86" uniqueCount="85">
  <si>
    <t>First Name</t>
  </si>
  <si>
    <t>Middle Name</t>
  </si>
  <si>
    <t>Last Name</t>
  </si>
  <si>
    <t>Title</t>
  </si>
  <si>
    <t>Suffix</t>
  </si>
  <si>
    <t>Nickname</t>
  </si>
  <si>
    <t>Given Yomi</t>
  </si>
  <si>
    <t>Surname Yomi</t>
  </si>
  <si>
    <t>E-mail Address</t>
  </si>
  <si>
    <t>E-mail 2 Address</t>
  </si>
  <si>
    <t>E-mail 3 Address</t>
  </si>
  <si>
    <t>Home Phone</t>
  </si>
  <si>
    <t>Home Phone 2</t>
  </si>
  <si>
    <t>Business Phone</t>
  </si>
  <si>
    <t>Business Phone 2</t>
  </si>
  <si>
    <t>Mobile Phone</t>
  </si>
  <si>
    <t>Car Phone</t>
  </si>
  <si>
    <t>Other Phone</t>
  </si>
  <si>
    <t>Primary Phone</t>
  </si>
  <si>
    <t>Pager</t>
  </si>
  <si>
    <t>Business Fax</t>
  </si>
  <si>
    <t>Home Fax</t>
  </si>
  <si>
    <t>Other Fax</t>
  </si>
  <si>
    <t>Company Main Phone</t>
  </si>
  <si>
    <t>Callback</t>
  </si>
  <si>
    <t>Radio Phone</t>
  </si>
  <si>
    <t>Telex</t>
  </si>
  <si>
    <t>TTY/TDD Phone</t>
  </si>
  <si>
    <t>IMAddress</t>
  </si>
  <si>
    <t>Job Title</t>
  </si>
  <si>
    <t>Department</t>
  </si>
  <si>
    <t>Company</t>
  </si>
  <si>
    <t>Office Location</t>
  </si>
  <si>
    <t>Manager's Name</t>
  </si>
  <si>
    <t>Assistant's Name</t>
  </si>
  <si>
    <t>Assistant's Phone</t>
  </si>
  <si>
    <t>Company Yomi</t>
  </si>
  <si>
    <t>Business Street</t>
  </si>
  <si>
    <t>Business City</t>
  </si>
  <si>
    <t>Business State</t>
  </si>
  <si>
    <t>Business Postal Code</t>
  </si>
  <si>
    <t>Business Country/Region</t>
  </si>
  <si>
    <t>Home Street</t>
  </si>
  <si>
    <t>Home City</t>
  </si>
  <si>
    <t>Home State</t>
  </si>
  <si>
    <t>Home Postal Code</t>
  </si>
  <si>
    <t>Home Country/Region</t>
  </si>
  <si>
    <t>Other Street</t>
  </si>
  <si>
    <t>Other City</t>
  </si>
  <si>
    <t>Other State</t>
  </si>
  <si>
    <t>Other Postal Code</t>
  </si>
  <si>
    <t>Other Country/Region</t>
  </si>
  <si>
    <t>Personal Web Page</t>
  </si>
  <si>
    <t>Spouse</t>
  </si>
  <si>
    <t>Schools</t>
  </si>
  <si>
    <t>Hobby</t>
  </si>
  <si>
    <t>Location</t>
  </si>
  <si>
    <t>Web Page</t>
  </si>
  <si>
    <t>Birthday</t>
  </si>
  <si>
    <t>Anniversary</t>
  </si>
  <si>
    <t>Notes</t>
  </si>
  <si>
    <t>N</t>
  </si>
  <si>
    <t>FN</t>
  </si>
  <si>
    <t>NOTE</t>
  </si>
  <si>
    <t>ADR</t>
  </si>
  <si>
    <t>TEL CELL</t>
  </si>
  <si>
    <t>TEL HOME</t>
  </si>
  <si>
    <t>TEL WORK</t>
  </si>
  <si>
    <t>EMAIL HOME</t>
  </si>
  <si>
    <t>TEL Company</t>
  </si>
  <si>
    <t>email</t>
  </si>
  <si>
    <t>EMAIL</t>
  </si>
  <si>
    <t>TEL PAGER</t>
  </si>
  <si>
    <t>ADR WORK</t>
  </si>
  <si>
    <t>ADR RAW</t>
  </si>
  <si>
    <t>ADR WORK RAW</t>
  </si>
  <si>
    <t>John</t>
  </si>
  <si>
    <t>Doe</t>
  </si>
  <si>
    <t>123-456-7890</t>
  </si>
  <si>
    <t>email@email.com</t>
  </si>
  <si>
    <t>Jane</t>
  </si>
  <si>
    <t>123-456-0987</t>
  </si>
  <si>
    <t>123 Street Ln</t>
  </si>
  <si>
    <t>City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</si>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</sst>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"/>
  <sheetViews>
    <sheetView topLeftCell="Z1" workbookViewId="0">
      <pane ySplit="1" topLeftCell="A2" activePane="bottomLeft" state="frozen"/>
      <selection activeCell="R1" sqref="R1"/>
      <selection pane="bottomLeft" activeCell="AU3" sqref="AU3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 t="s">
        <v>76</v>
      </c>
      <c r="C2" t="s">
        <v>77</v>
      </c>
      <c r="I2" s="3" t="s">
        <v>79</v>
      </c>
      <c r="P2" t="s">
        <v>78</v>
      </c>
    </row>
    <row r="3" spans="1:61" x14ac:dyDescent="0.25">
      <c r="A3" t="s">
        <v>80</v>
      </c>
      <c r="C3" t="s">
        <v>77</v>
      </c>
      <c r="P3" t="s">
        <v>81</v>
      </c>
      <c r="AQ3" t="s">
        <v>82</v>
      </c>
      <c r="AR3" t="s">
        <v>83</v>
      </c>
      <c r="AS3" t="s">
        <v>84</v>
      </c>
      <c r="AT3">
        <v>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tabSelected="1" topLeftCell="I1" workbookViewId="0">
      <selection activeCell="P3" sqref="P3"/>
    </sheetView>
  </sheetViews>
  <sheetFormatPr defaultRowHeight="15" x14ac:dyDescent="0.25"/>
  <cols>
    <col min="1" max="1" width="17" bestFit="1" customWidth="1"/>
    <col min="2" max="2" width="20.28515625" customWidth="1"/>
    <col min="3" max="3" width="28.28515625" style="2" customWidth="1"/>
    <col min="4" max="4" width="53" customWidth="1"/>
    <col min="5" max="5" width="65.42578125" customWidth="1"/>
    <col min="6" max="6" width="16.7109375" customWidth="1"/>
    <col min="7" max="7" width="51.85546875" customWidth="1"/>
    <col min="8" max="8" width="39.28515625" customWidth="1"/>
    <col min="9" max="9" width="39.42578125" customWidth="1"/>
    <col min="10" max="12" width="32.7109375" customWidth="1"/>
    <col min="13" max="15" width="32.85546875" bestFit="1" customWidth="1"/>
    <col min="16" max="16" width="21.42578125" customWidth="1"/>
  </cols>
  <sheetData>
    <row r="1" spans="1:16" x14ac:dyDescent="0.25">
      <c r="A1" t="s">
        <v>61</v>
      </c>
      <c r="B1" t="s">
        <v>62</v>
      </c>
      <c r="C1" s="2" t="s">
        <v>63</v>
      </c>
      <c r="D1" t="s">
        <v>74</v>
      </c>
      <c r="E1" t="s">
        <v>64</v>
      </c>
      <c r="F1" t="s">
        <v>75</v>
      </c>
      <c r="G1" t="s">
        <v>73</v>
      </c>
      <c r="H1" t="s">
        <v>65</v>
      </c>
      <c r="I1" t="s">
        <v>66</v>
      </c>
      <c r="J1" t="s">
        <v>67</v>
      </c>
      <c r="K1" t="s">
        <v>69</v>
      </c>
      <c r="L1" t="s">
        <v>72</v>
      </c>
      <c r="M1" t="s">
        <v>68</v>
      </c>
      <c r="N1" t="s">
        <v>70</v>
      </c>
      <c r="O1" t="s">
        <v>71</v>
      </c>
    </row>
    <row r="2" spans="1:16" x14ac:dyDescent="0.25">
      <c r="A2" t="str">
        <f>CONCATENATE("N:",contacts!C2,";",contacts!A2,";",contacts!B2,";",contacts!D2,";",contacts!E2)</f>
        <v>N:Doe;John;;;</v>
      </c>
      <c r="B2" t="str">
        <f>CONCATENATE("FN:",contacts!A2," ",IF(contacts!B2,CONCATENATE(contacts!B2," "),""),contacts!C2)</f>
        <v>FN:John Doe</v>
      </c>
      <c r="C2" s="1" t="str">
        <f>IF(ISBLANK(contacts!BI2),"",CONCATENATE("NOTE:",contacts!BI2))</f>
        <v/>
      </c>
      <c r="D2" t="str">
        <f>CONCATENATE("ADR;TYPE=HOME:;;",contacts!AQ2,";",contacts!AR2,";",contacts!AS2,";",contacts!AT2,";",contacts!AU2)</f>
        <v>ADR;TYPE=HOME:;;;;;;</v>
      </c>
      <c r="E2" t="str">
        <f>IF(ISERROR(FIND(";;;;;;",D2)),D2,"")</f>
        <v/>
      </c>
      <c r="F2" t="str">
        <f>CONCATENATE("ADR;TYPE=WORK:;;",contacts!AL2,";",contacts!AM2,";",contacts!AN2,";",contacts!AO2,";",contacts!AP2)</f>
        <v>ADR;TYPE=WORK:;;;;;;</v>
      </c>
      <c r="G2" t="str">
        <f>IF(ISERROR(FIND(";;;;;;",F2)),F2,"")</f>
        <v/>
      </c>
      <c r="H2" t="str">
        <f>IF(ISBLANK(contacts!P2),"",CONCATENATE("TEL;TYPE=CELL;TYPE=VOICE:",contacts!P2))</f>
        <v>TEL;TYPE=CELL;TYPE=VOICE:123-456-7890</v>
      </c>
      <c r="I2" t="str">
        <f>IF(ISBLANK(contacts!L2),"",CONCATENATE("TEL;TYPE=HOME;TYPE=VOICE:",contacts!L2))</f>
        <v/>
      </c>
      <c r="J2" t="str">
        <f>IF(ISBLANK(contacts!N2),"",CONCATENATE("TEL;TYPE=WORK;TYPE=VOICE:",contacts!N2))</f>
        <v/>
      </c>
      <c r="K2" t="str">
        <f>IF(ISBLANK(contacts!X2),"",CONCATENATE("TEL;TYPE=WORK;TYPE=VOICE:",contacts!X2))</f>
        <v/>
      </c>
      <c r="L2" t="str">
        <f>IF(ISBLANK(contacts!T2),"",CONCATENATE("TEL;TYPE=PAGER:",contacts!T2))</f>
        <v/>
      </c>
      <c r="M2" t="str">
        <f>IF(ISBLANK(contacts!I2),"",CONCATENATE("EMAIL;TYPE=HOME;TYPE-INTERNET:",contacts!I2))</f>
        <v>EMAIL;TYPE=HOME;TYPE-INTERNET:email@email.com</v>
      </c>
      <c r="N2" t="str">
        <f>IF(ISBLANK(contacts!J2),"",CONCATENATE("EMAIL;TYPE=HOME;TYPE-INTERNET:",contacts!J2))</f>
        <v/>
      </c>
      <c r="O2" t="str">
        <f>IF(ISBLANK(contacts!K2),"",CONCATENATE("EMAIL;TYPE=HOME;TYPE-INTERNET:",contacts!K2))</f>
        <v/>
      </c>
      <c r="P2" t="str">
        <f>CONCATENATE("BEGIN:VCARD
VERSION:3.0
",A2,"
",B2,"
",C2,"
",E2,"
",G2,"
",H2,"
",I2,"
",J2,"
",K2,"
",L2,"
",M2,"
",N2,"
",O2,"
END:VCARD")</f>
        <v>BEGIN:VCARD
VERSION:3.0
N:Doe;John;;;
FN:John Doe
TEL;TYPE=CELL;TYPE=VOICE:123-456-7890
EMAIL;TYPE=HOME;TYPE-INTERNET:email@email.com
END:VCARD</v>
      </c>
    </row>
    <row r="3" spans="1:16" x14ac:dyDescent="0.25">
      <c r="A3" t="str">
        <f>CONCATENATE("N:",contacts!C3,";",contacts!A3,";",contacts!B3,";",contacts!D3,";",contacts!E3)</f>
        <v>N:Doe;Jane;;;</v>
      </c>
      <c r="B3" t="str">
        <f>CONCATENATE("FN:",contacts!A3," ",IF(contacts!B3,CONCATENATE(contacts!B3," "),""),contacts!C3)</f>
        <v>FN:Jane Doe</v>
      </c>
      <c r="C3" s="1" t="str">
        <f>IF(ISBLANK(contacts!BI3),"",CONCATENATE("NOTE:",contacts!BI3))</f>
        <v/>
      </c>
      <c r="D3" t="str">
        <f>CONCATENATE("ADR;TYPE=HOME:;;",contacts!AQ3,";",contacts!AR3,";",contacts!AS3,";",contacts!AT3,";",contacts!AU3)</f>
        <v>ADR;TYPE=HOME:;;123 Street Ln;City;ST;99999;</v>
      </c>
      <c r="E3" t="str">
        <f>IF(ISERROR(FIND(";;;;;;",D3)),D3,"")</f>
        <v>ADR;TYPE=HOME:;;123 Street Ln;City;ST;99999;</v>
      </c>
      <c r="F3" t="str">
        <f>CONCATENATE("ADR;TYPE=WORK:;;",contacts!AL3,";",contacts!AM3,";",contacts!AN3,";",contacts!AO3,";",contacts!AP3)</f>
        <v>ADR;TYPE=WORK:;;;;;;</v>
      </c>
      <c r="G3" t="str">
        <f>IF(ISERROR(FIND(";;;;;;",F3)),F3,"")</f>
        <v/>
      </c>
      <c r="H3" t="str">
        <f>IF(ISBLANK(contacts!P3),"",CONCATENATE("TEL;TYPE=CELL;TYPE=VOICE:",contacts!P3))</f>
        <v>TEL;TYPE=CELL;TYPE=VOICE:123-456-0987</v>
      </c>
      <c r="I3" t="str">
        <f>IF(ISBLANK(contacts!L3),"",CONCATENATE("TEL;TYPE=HOME;TYPE=VOICE:",contacts!L3))</f>
        <v/>
      </c>
      <c r="J3" t="str">
        <f>IF(ISBLANK(contacts!N3),"",CONCATENATE("TEL;TYPE=WORK;TYPE=VOICE:",contacts!N3))</f>
        <v/>
      </c>
      <c r="K3" t="str">
        <f>IF(ISBLANK(contacts!X3),"",CONCATENATE("TEL;TYPE=WORK;TYPE=VOICE:",contacts!X3))</f>
        <v/>
      </c>
      <c r="L3" t="str">
        <f>IF(ISBLANK(contacts!T3),"",CONCATENATE("TEL;TYPE=PAGER:",contacts!T3))</f>
        <v/>
      </c>
      <c r="M3" t="str">
        <f>IF(ISBLANK(contacts!I3),"",CONCATENATE("EMAIL;TYPE=HOME;TYPE-INTERNET:",contacts!I3))</f>
        <v/>
      </c>
      <c r="N3" t="str">
        <f>IF(ISBLANK(contacts!J3),"",CONCATENATE("EMAIL;TYPE=HOME;TYPE-INTERNET:",contacts!J3))</f>
        <v/>
      </c>
      <c r="O3" t="str">
        <f>IF(ISBLANK(contacts!K3),"",CONCATENATE("EMAIL;TYPE=HOME;TYPE-INTERNET:",contacts!K3))</f>
        <v/>
      </c>
      <c r="P3" t="str">
        <f>CONCATENATE("BEGIN:VCARD
VERSION:3.0
",A3,"
",B3,"
",C3,"
",E3,"
",G3,"
",H3,"
",I3,"
",J3,"
",K3,"
",L3,"
",M3,"
",N3,"
",O3,"
END:VCARD")</f>
        <v>BEGIN:VCARD
VERSION:3.0
N:Doe;Jane;;;
FN:Jane Doe
ADR;TYPE=HOME:;;123 Street Ln;City;ST;99999;
TEL;TYPE=CELL;TYPE=VOICE:123-456-0987
END:VCARD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Powell</dc:creator>
  <cp:lastModifiedBy>Jeff Powell</cp:lastModifiedBy>
  <dcterms:created xsi:type="dcterms:W3CDTF">2018-11-28T17:11:13Z</dcterms:created>
  <dcterms:modified xsi:type="dcterms:W3CDTF">2019-01-10T12:57:35Z</dcterms:modified>
</cp:coreProperties>
</file>