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codeName="ThisWorkbook" autoCompressPictures="0"/>
  <mc:AlternateContent xmlns:mc="http://schemas.openxmlformats.org/markup-compatibility/2006">
    <mc:Choice Requires="x15">
      <x15ac:absPath xmlns:x15ac="http://schemas.microsoft.com/office/spreadsheetml/2010/11/ac" url="https://d.docs.live.net/8c55d66d86c74ca9/Documents/Capacity brokerage/"/>
    </mc:Choice>
  </mc:AlternateContent>
  <xr:revisionPtr revIDLastSave="0" documentId="14_{FEC121CE-A2DF-41CA-9D9E-E8573AA34A15}" xr6:coauthVersionLast="47" xr6:coauthVersionMax="47" xr10:uidLastSave="{00000000-0000-0000-0000-000000000000}"/>
  <bookViews>
    <workbookView xWindow="-120" yWindow="-120" windowWidth="29040" windowHeight="15720" tabRatio="500" xr2:uid="{00000000-000D-0000-FFFF-FFFF00000000}"/>
  </bookViews>
  <sheets>
    <sheet name="TOC" sheetId="15" r:id="rId1"/>
    <sheet name="Instructions" sheetId="19" r:id="rId2"/>
    <sheet name="Client Questionnaire" sheetId="13" r:id="rId3"/>
    <sheet name="Client Data" sheetId="11" r:id="rId4"/>
    <sheet name="Overview" sheetId="1" r:id="rId5"/>
    <sheet name="CS Maturity Matrix Catagories" sheetId="2" r:id="rId6"/>
    <sheet name="Identify" sheetId="4" r:id="rId7"/>
    <sheet name="Protect" sheetId="5" r:id="rId8"/>
    <sheet name="Detect" sheetId="6" r:id="rId9"/>
    <sheet name="Respond" sheetId="7" r:id="rId10"/>
    <sheet name="Recover" sheetId="8" r:id="rId11"/>
    <sheet name="CIS Controls" sheetId="9" r:id="rId12"/>
    <sheet name="Indicative Quote" sheetId="18" r:id="rId13"/>
  </sheets>
  <definedNames>
    <definedName name="_Ref331494194" localSheetId="6">Identify!$C$41</definedName>
    <definedName name="_Ref331504715" localSheetId="6">Identify!$C$82</definedName>
    <definedName name="_Toc178735558" localSheetId="8">Detect!$C$38</definedName>
    <definedName name="_Toc331571936" localSheetId="11">'CIS Controls'!$C$37</definedName>
    <definedName name="_Toc331571937" localSheetId="11">'CIS Controls'!$C$39</definedName>
    <definedName name="_Toc331571938" localSheetId="11">'CIS Controls'!$C$40</definedName>
    <definedName name="_Toc331571939" localSheetId="11">'CIS Controls'!$C$43</definedName>
    <definedName name="_Toc331571941" localSheetId="11">'CIS Controls'!$C$44</definedName>
    <definedName name="_Toc331571942" localSheetId="11">'CIS Controls'!$C$47</definedName>
    <definedName name="_Toc331571943" localSheetId="11">'CIS Controls'!$C$48</definedName>
    <definedName name="_Toc331571951" localSheetId="11">'CIS Controls'!$C$61</definedName>
    <definedName name="_Toc332186273" localSheetId="6">Identify!$C$37</definedName>
    <definedName name="_Toc332186278" localSheetId="6">Identify!$D$52</definedName>
    <definedName name="_Toc332186285" localSheetId="11">'CIS Controls'!$C$41</definedName>
    <definedName name="_Toc332186287" localSheetId="11">'CIS Controls'!$C$45</definedName>
    <definedName name="_Toc332186289" localSheetId="11">'CIS Controls'!$C$55</definedName>
    <definedName name="_Toc332186291" localSheetId="11">'CIS Controls'!$D$57</definedName>
    <definedName name="_Toc332186297" localSheetId="9">Respond!$C$37</definedName>
    <definedName name="_Toc332186298" localSheetId="7">Protect!$C$37</definedName>
    <definedName name="_Toc363230632" localSheetId="11">'CIS Controls'!#REF!</definedName>
    <definedName name="_Toc363230633" localSheetId="11">'CIS Controls'!#REF!</definedName>
    <definedName name="_Toc363230634" localSheetId="11">'CIS Controls'!#REF!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5" i="9" l="1"/>
  <c r="AA5" i="9"/>
  <c r="Z5" i="9"/>
  <c r="Y5" i="9"/>
  <c r="X5" i="9"/>
  <c r="W5" i="9"/>
  <c r="V5" i="9"/>
  <c r="U5" i="9"/>
  <c r="R5" i="9"/>
  <c r="Q5" i="9"/>
  <c r="P5" i="9"/>
  <c r="O5" i="9"/>
  <c r="M5" i="9"/>
  <c r="L5" i="9"/>
  <c r="K5" i="9"/>
  <c r="J5" i="9"/>
  <c r="G5" i="9"/>
  <c r="F5" i="9"/>
  <c r="E5" i="9"/>
  <c r="D5" i="9"/>
  <c r="B151" i="13"/>
  <c r="B152" i="13"/>
  <c r="B153" i="13"/>
  <c r="B150" i="13"/>
  <c r="B147" i="13"/>
  <c r="B148" i="13"/>
  <c r="B149" i="13"/>
  <c r="B146" i="13"/>
  <c r="B143" i="13"/>
  <c r="B144" i="13"/>
  <c r="B145" i="13"/>
  <c r="B142" i="13"/>
  <c r="B139" i="13"/>
  <c r="B140" i="13"/>
  <c r="B141" i="13"/>
  <c r="B138" i="13"/>
  <c r="B135" i="13"/>
  <c r="B136" i="13"/>
  <c r="B137" i="13"/>
  <c r="B134" i="13"/>
  <c r="B129" i="13"/>
  <c r="B130" i="13"/>
  <c r="B131" i="13"/>
  <c r="B128" i="13"/>
  <c r="B125" i="13"/>
  <c r="B126" i="13"/>
  <c r="B127" i="13"/>
  <c r="B124" i="13"/>
  <c r="B121" i="13"/>
  <c r="B122" i="13"/>
  <c r="B123" i="13"/>
  <c r="B120" i="13"/>
  <c r="B117" i="13"/>
  <c r="B118" i="13"/>
  <c r="B119" i="13"/>
  <c r="B116" i="13"/>
  <c r="B113" i="13"/>
  <c r="B114" i="13"/>
  <c r="B115" i="13"/>
  <c r="B112" i="13"/>
  <c r="B107" i="13"/>
  <c r="B108" i="13"/>
  <c r="B109" i="13"/>
  <c r="B106" i="13"/>
  <c r="B103" i="13"/>
  <c r="B104" i="13"/>
  <c r="B105" i="13"/>
  <c r="B102" i="13"/>
  <c r="B99" i="13"/>
  <c r="B100" i="13"/>
  <c r="B101" i="13"/>
  <c r="B98" i="13"/>
  <c r="B95" i="13"/>
  <c r="B96" i="13"/>
  <c r="B97" i="13"/>
  <c r="B94" i="13"/>
  <c r="B91" i="13"/>
  <c r="B92" i="13"/>
  <c r="B93" i="13"/>
  <c r="B90" i="13"/>
  <c r="B85" i="13"/>
  <c r="B86" i="13"/>
  <c r="B87" i="13"/>
  <c r="B84" i="13"/>
  <c r="B81" i="13"/>
  <c r="B82" i="13"/>
  <c r="B83" i="13"/>
  <c r="B80" i="13"/>
  <c r="B77" i="13"/>
  <c r="B78" i="13"/>
  <c r="B79" i="13"/>
  <c r="B76" i="13"/>
  <c r="B73" i="13"/>
  <c r="B74" i="13"/>
  <c r="B75" i="13"/>
  <c r="B72" i="13"/>
  <c r="B69" i="13"/>
  <c r="B70" i="13"/>
  <c r="B71" i="13"/>
  <c r="B68" i="13"/>
  <c r="B63" i="13"/>
  <c r="B64" i="13"/>
  <c r="B65" i="13"/>
  <c r="B62" i="13"/>
  <c r="B59" i="13"/>
  <c r="B60" i="13"/>
  <c r="B61" i="13"/>
  <c r="B58" i="13"/>
  <c r="B55" i="13"/>
  <c r="B56" i="13"/>
  <c r="B57" i="13"/>
  <c r="B54" i="13"/>
  <c r="B51" i="13"/>
  <c r="B52" i="13"/>
  <c r="B53" i="13"/>
  <c r="B50" i="13"/>
  <c r="B47" i="13"/>
  <c r="B48" i="13"/>
  <c r="B49" i="13"/>
  <c r="B46" i="13"/>
  <c r="B41" i="13"/>
  <c r="B42" i="13"/>
  <c r="B43" i="13"/>
  <c r="B40" i="13"/>
  <c r="B37" i="13"/>
  <c r="B38" i="13"/>
  <c r="B39" i="13"/>
  <c r="B36" i="13"/>
  <c r="B33" i="13"/>
  <c r="B34" i="13"/>
  <c r="B35" i="13"/>
  <c r="B32" i="13"/>
  <c r="B29" i="13"/>
  <c r="B30" i="13"/>
  <c r="B31" i="13"/>
  <c r="B28" i="13"/>
  <c r="B25" i="13"/>
  <c r="B26" i="13"/>
  <c r="B27" i="13"/>
  <c r="B24" i="13"/>
  <c r="A1" i="6"/>
  <c r="A1" i="8" l="1"/>
  <c r="B14" i="4"/>
  <c r="T5" i="9"/>
  <c r="S5" i="9"/>
  <c r="H5" i="9"/>
  <c r="AB5" i="8"/>
  <c r="AA5" i="8"/>
  <c r="Z5" i="8"/>
  <c r="Y5" i="8"/>
  <c r="W5" i="8"/>
  <c r="V5" i="8"/>
  <c r="U5" i="8"/>
  <c r="S5" i="8"/>
  <c r="R5" i="8"/>
  <c r="Q5" i="8"/>
  <c r="P5" i="8"/>
  <c r="O5" i="8"/>
  <c r="L5" i="8"/>
  <c r="K5" i="8"/>
  <c r="J5" i="8"/>
  <c r="G5" i="8"/>
  <c r="F5" i="8"/>
  <c r="E5" i="8"/>
  <c r="D5" i="8"/>
  <c r="AB5" i="7"/>
  <c r="AA5" i="7"/>
  <c r="Z5" i="7"/>
  <c r="Y5" i="7"/>
  <c r="W5" i="7"/>
  <c r="V5" i="7"/>
  <c r="U5" i="7"/>
  <c r="R5" i="7"/>
  <c r="Q5" i="7"/>
  <c r="P5" i="7"/>
  <c r="O5" i="7"/>
  <c r="M5" i="7"/>
  <c r="L5" i="7"/>
  <c r="K5" i="7"/>
  <c r="J5" i="7"/>
  <c r="G5" i="7"/>
  <c r="H5" i="7"/>
  <c r="F5" i="7"/>
  <c r="E5" i="7"/>
  <c r="D5" i="7"/>
  <c r="AC5" i="6"/>
  <c r="AB5" i="6"/>
  <c r="AA5" i="6"/>
  <c r="Z5" i="6"/>
  <c r="Y5" i="6"/>
  <c r="X5" i="6"/>
  <c r="W5" i="6"/>
  <c r="V5" i="6"/>
  <c r="U5" i="6"/>
  <c r="R5" i="6"/>
  <c r="Q5" i="6"/>
  <c r="P5" i="6"/>
  <c r="O5" i="6"/>
  <c r="N5" i="6"/>
  <c r="M5" i="6"/>
  <c r="L5" i="6"/>
  <c r="K5" i="6"/>
  <c r="J5" i="6"/>
  <c r="I5" i="6"/>
  <c r="H5" i="6"/>
  <c r="G5" i="6"/>
  <c r="F5" i="6"/>
  <c r="E5" i="6"/>
  <c r="D5" i="6"/>
  <c r="AA5" i="5"/>
  <c r="Z5" i="5"/>
  <c r="Y5" i="5"/>
  <c r="W5" i="5"/>
  <c r="V5" i="5"/>
  <c r="U5" i="5"/>
  <c r="R5" i="5"/>
  <c r="Q5" i="5"/>
  <c r="P5" i="5"/>
  <c r="O5" i="5"/>
  <c r="N5" i="5"/>
  <c r="M5" i="5"/>
  <c r="L5" i="5"/>
  <c r="K5" i="5"/>
  <c r="J5" i="5"/>
  <c r="G5" i="5"/>
  <c r="F5" i="5"/>
  <c r="E5" i="5"/>
  <c r="D5" i="5"/>
  <c r="E5" i="4"/>
  <c r="F5" i="4"/>
  <c r="G5" i="4"/>
  <c r="H5" i="4"/>
  <c r="I5" i="4"/>
  <c r="J5" i="4"/>
  <c r="K5" i="4"/>
  <c r="L5" i="4"/>
  <c r="M5" i="4"/>
  <c r="O5" i="4"/>
  <c r="P5" i="4"/>
  <c r="Q5" i="4"/>
  <c r="R5" i="4"/>
  <c r="S5" i="4"/>
  <c r="T5" i="4"/>
  <c r="U5" i="4"/>
  <c r="V5" i="4"/>
  <c r="W5" i="4"/>
  <c r="X5" i="4"/>
  <c r="AC5" i="4"/>
  <c r="AB5" i="4"/>
  <c r="AA5" i="4"/>
  <c r="Z5" i="4"/>
  <c r="Y5" i="4"/>
  <c r="D5" i="4"/>
  <c r="B31" i="4"/>
  <c r="E5" i="1" s="1"/>
  <c r="B31" i="5"/>
  <c r="E6" i="1" s="1"/>
  <c r="B31" i="6"/>
  <c r="E7" i="1" s="1"/>
  <c r="B31" i="7"/>
  <c r="E8" i="1" s="1"/>
  <c r="B31" i="9"/>
  <c r="E10" i="1" s="1"/>
  <c r="D39" i="18"/>
  <c r="C39" i="18"/>
  <c r="A1" i="4"/>
  <c r="B31" i="8"/>
  <c r="E9" i="1" s="1"/>
  <c r="B27" i="9"/>
  <c r="D4" i="9"/>
  <c r="E4" i="9"/>
  <c r="F4" i="9"/>
  <c r="G4" i="9"/>
  <c r="H4" i="9"/>
  <c r="I4" i="9"/>
  <c r="J4" i="9"/>
  <c r="K4" i="9"/>
  <c r="L4" i="9"/>
  <c r="M4" i="9"/>
  <c r="N4" i="9"/>
  <c r="O4" i="9"/>
  <c r="P4" i="9"/>
  <c r="Q4" i="9"/>
  <c r="R4" i="9"/>
  <c r="S4" i="9"/>
  <c r="T4" i="9"/>
  <c r="U4" i="9"/>
  <c r="V4" i="9"/>
  <c r="W4" i="9"/>
  <c r="X4" i="9"/>
  <c r="Y4" i="9"/>
  <c r="Z4" i="9"/>
  <c r="AA4" i="9"/>
  <c r="AB4" i="9"/>
  <c r="AC4" i="9"/>
  <c r="AD4" i="9"/>
  <c r="AE4" i="9"/>
  <c r="AF4" i="9"/>
  <c r="A26" i="9"/>
  <c r="B27" i="8"/>
  <c r="D4" i="8"/>
  <c r="E4" i="8"/>
  <c r="F4" i="8"/>
  <c r="G4" i="8"/>
  <c r="H4" i="8"/>
  <c r="I4" i="8"/>
  <c r="J4" i="8"/>
  <c r="K4" i="8"/>
  <c r="L4" i="8"/>
  <c r="M4" i="8"/>
  <c r="N4" i="8"/>
  <c r="O4" i="8"/>
  <c r="P4" i="8"/>
  <c r="Q4" i="8"/>
  <c r="R4" i="8"/>
  <c r="S4" i="8"/>
  <c r="T4" i="8"/>
  <c r="U4" i="8"/>
  <c r="V4" i="8"/>
  <c r="W4" i="8"/>
  <c r="X4" i="8"/>
  <c r="Y4" i="8"/>
  <c r="Z4" i="8"/>
  <c r="AA4" i="8"/>
  <c r="AB4" i="8"/>
  <c r="AC4" i="8"/>
  <c r="AD4" i="8"/>
  <c r="AE4" i="8"/>
  <c r="AF4" i="8"/>
  <c r="A26" i="8"/>
  <c r="B27" i="7"/>
  <c r="D4" i="7"/>
  <c r="E4" i="7"/>
  <c r="F4" i="7"/>
  <c r="G4" i="7"/>
  <c r="H4" i="7"/>
  <c r="I4" i="7"/>
  <c r="J4" i="7"/>
  <c r="K4" i="7"/>
  <c r="L4" i="7"/>
  <c r="M4" i="7"/>
  <c r="N4" i="7"/>
  <c r="O4" i="7"/>
  <c r="P4" i="7"/>
  <c r="Q4" i="7"/>
  <c r="R4" i="7"/>
  <c r="S4" i="7"/>
  <c r="T4" i="7"/>
  <c r="U4" i="7"/>
  <c r="V4" i="7"/>
  <c r="W4" i="7"/>
  <c r="X4" i="7"/>
  <c r="Y4" i="7"/>
  <c r="Z4" i="7"/>
  <c r="AA4" i="7"/>
  <c r="AB4" i="7"/>
  <c r="AC4" i="7"/>
  <c r="AD4" i="7"/>
  <c r="AE4" i="7"/>
  <c r="AF4" i="7"/>
  <c r="A26" i="7"/>
  <c r="B27"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26" i="6"/>
  <c r="B27"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26" i="5"/>
  <c r="D4" i="4"/>
  <c r="E4" i="4"/>
  <c r="F4" i="4"/>
  <c r="B26" i="4" s="1"/>
  <c r="G4" i="4"/>
  <c r="H4" i="4"/>
  <c r="I4" i="4"/>
  <c r="J4" i="4"/>
  <c r="K4" i="4"/>
  <c r="L4" i="4"/>
  <c r="M4" i="4"/>
  <c r="N4" i="4"/>
  <c r="O4" i="4"/>
  <c r="P4" i="4"/>
  <c r="Q4" i="4"/>
  <c r="R4" i="4"/>
  <c r="S4" i="4"/>
  <c r="T4" i="4"/>
  <c r="U4" i="4"/>
  <c r="V4" i="4"/>
  <c r="W4" i="4"/>
  <c r="X4" i="4"/>
  <c r="Y4" i="4"/>
  <c r="Z4" i="4"/>
  <c r="AA4" i="4"/>
  <c r="AB4" i="4"/>
  <c r="AC4" i="4"/>
  <c r="AD4" i="4"/>
  <c r="AE4" i="4"/>
  <c r="AF4" i="4"/>
  <c r="B27" i="4"/>
  <c r="A26" i="4"/>
  <c r="A1" i="9"/>
  <c r="A1" i="7"/>
  <c r="A1" i="5"/>
  <c r="B7" i="9"/>
  <c r="B8" i="9"/>
  <c r="B9" i="9"/>
  <c r="B10" i="9"/>
  <c r="B11" i="9"/>
  <c r="B12" i="9"/>
  <c r="B13" i="9"/>
  <c r="B14" i="9"/>
  <c r="B15" i="9"/>
  <c r="B16" i="9"/>
  <c r="B17" i="9"/>
  <c r="B18" i="9"/>
  <c r="B19" i="9"/>
  <c r="B20" i="9"/>
  <c r="B21" i="9"/>
  <c r="B22" i="9"/>
  <c r="B23" i="9"/>
  <c r="B6" i="9"/>
  <c r="B7" i="8"/>
  <c r="B8" i="8"/>
  <c r="B9" i="8"/>
  <c r="B10" i="8"/>
  <c r="B11" i="8"/>
  <c r="B12" i="8"/>
  <c r="B13" i="8"/>
  <c r="B14" i="8"/>
  <c r="B15" i="8"/>
  <c r="B16" i="8"/>
  <c r="B17" i="8"/>
  <c r="B18" i="8"/>
  <c r="B19" i="8"/>
  <c r="B20" i="8"/>
  <c r="B21" i="8"/>
  <c r="B22" i="8"/>
  <c r="B23" i="8"/>
  <c r="B6" i="8"/>
  <c r="B7" i="7"/>
  <c r="B8" i="7"/>
  <c r="B9" i="7"/>
  <c r="B10" i="7"/>
  <c r="B11" i="7"/>
  <c r="B12" i="7"/>
  <c r="B13" i="7"/>
  <c r="B14" i="7"/>
  <c r="B15" i="7"/>
  <c r="B16" i="7"/>
  <c r="B17" i="7"/>
  <c r="B18" i="7"/>
  <c r="B19" i="7"/>
  <c r="B20" i="7"/>
  <c r="B21" i="7"/>
  <c r="B22" i="7"/>
  <c r="B23" i="7"/>
  <c r="B6" i="7"/>
  <c r="B7" i="6"/>
  <c r="B8" i="6"/>
  <c r="B9" i="6"/>
  <c r="B10" i="6"/>
  <c r="B11" i="6"/>
  <c r="B12" i="6"/>
  <c r="B13" i="6"/>
  <c r="B14" i="6"/>
  <c r="B15" i="6"/>
  <c r="B16" i="6"/>
  <c r="B17" i="6"/>
  <c r="B18" i="6"/>
  <c r="B19" i="6"/>
  <c r="B20" i="6"/>
  <c r="B21" i="6"/>
  <c r="B22" i="6"/>
  <c r="B23" i="6"/>
  <c r="B6" i="6"/>
  <c r="B7" i="5"/>
  <c r="B8" i="5"/>
  <c r="B9" i="5"/>
  <c r="B10" i="5"/>
  <c r="B11" i="5"/>
  <c r="B12" i="5"/>
  <c r="B13" i="5"/>
  <c r="B14" i="5"/>
  <c r="B15" i="5"/>
  <c r="B16" i="5"/>
  <c r="B17" i="5"/>
  <c r="B18" i="5"/>
  <c r="B19" i="5"/>
  <c r="B20" i="5"/>
  <c r="B21" i="5"/>
  <c r="B22" i="5"/>
  <c r="B23" i="5"/>
  <c r="B6" i="5"/>
  <c r="B7" i="4"/>
  <c r="B8" i="4"/>
  <c r="B9" i="4"/>
  <c r="B10" i="4"/>
  <c r="B11" i="4"/>
  <c r="B12" i="4"/>
  <c r="B13" i="4"/>
  <c r="B15" i="4"/>
  <c r="B16" i="4"/>
  <c r="B17" i="4"/>
  <c r="B18" i="4"/>
  <c r="B19" i="4"/>
  <c r="B20" i="4"/>
  <c r="B21" i="4"/>
  <c r="B22" i="4"/>
  <c r="B23" i="4"/>
  <c r="B6" i="4"/>
  <c r="I4" i="2"/>
  <c r="H4" i="2"/>
  <c r="G4" i="2"/>
  <c r="F4" i="2"/>
  <c r="E4" i="2"/>
  <c r="D4" i="2"/>
  <c r="B3" i="5" l="1"/>
  <c r="B3" i="6"/>
  <c r="B3" i="7"/>
  <c r="B3" i="8"/>
  <c r="B3" i="9"/>
  <c r="B3" i="4"/>
  <c r="B26" i="9"/>
  <c r="B25" i="9" s="1"/>
  <c r="D10" i="1" s="1"/>
  <c r="B2" i="9"/>
  <c r="B2" i="8"/>
  <c r="B2" i="7"/>
  <c r="B26" i="6"/>
  <c r="B25" i="6" s="1"/>
  <c r="D7" i="1" s="1"/>
  <c r="B2" i="6"/>
  <c r="B1" i="6" s="1"/>
  <c r="C7" i="1" s="1"/>
  <c r="B2" i="5"/>
  <c r="B26" i="5"/>
  <c r="B25" i="5" s="1"/>
  <c r="D6" i="1" s="1"/>
  <c r="E14" i="1"/>
  <c r="B26" i="7"/>
  <c r="B25" i="7" s="1"/>
  <c r="D8" i="1" s="1"/>
  <c r="B2" i="4"/>
  <c r="B26" i="8"/>
  <c r="B25" i="8" s="1"/>
  <c r="D9" i="1" s="1"/>
  <c r="B25" i="4"/>
  <c r="D5" i="1" s="1"/>
  <c r="B1" i="5" l="1"/>
  <c r="C6" i="1" s="1"/>
  <c r="B1" i="7"/>
  <c r="C8" i="1" s="1"/>
  <c r="B1" i="8"/>
  <c r="C9" i="1" s="1"/>
  <c r="B1" i="9"/>
  <c r="C10" i="1" s="1"/>
  <c r="B1" i="4"/>
  <c r="C5" i="1" s="1"/>
  <c r="D14" i="1"/>
  <c r="C14" i="1" l="1"/>
</calcChain>
</file>

<file path=xl/sharedStrings.xml><?xml version="1.0" encoding="utf-8"?>
<sst xmlns="http://schemas.openxmlformats.org/spreadsheetml/2006/main" count="747" uniqueCount="270">
  <si>
    <t>Tasks to move to next level</t>
  </si>
  <si>
    <t>Identify and report Key Process Indicator (KPI) metrics</t>
  </si>
  <si>
    <t>Develop engineered performance standards</t>
  </si>
  <si>
    <t>Implement process standardization</t>
  </si>
  <si>
    <t>Level</t>
  </si>
  <si>
    <t>Survival/Ad Hoc/Manual</t>
  </si>
  <si>
    <t>Awareness/Measured/Semi-Automated</t>
  </si>
  <si>
    <t>Commited/Continuous Improvement/Redundant</t>
  </si>
  <si>
    <t>Service Aligned/Standardization/High Availability</t>
  </si>
  <si>
    <t>Business Partnership/Innovation/Optimized</t>
  </si>
  <si>
    <t>Maturity Index: Pillars</t>
  </si>
  <si>
    <r>
      <t>§</t>
    </r>
    <r>
      <rPr>
        <sz val="14"/>
        <color indexed="63"/>
        <rFont val="Arial"/>
      </rPr>
      <t>Cadence:</t>
    </r>
  </si>
  <si>
    <r>
      <t>§</t>
    </r>
    <r>
      <rPr>
        <sz val="14"/>
        <color indexed="63"/>
        <rFont val="Arial"/>
      </rPr>
      <t xml:space="preserve"> Identify client need/business case/desired end state</t>
    </r>
  </si>
  <si>
    <r>
      <t>§</t>
    </r>
    <r>
      <rPr>
        <sz val="14"/>
        <color indexed="63"/>
        <rFont val="Arial"/>
      </rPr>
      <t xml:space="preserve"> Identify client requirements</t>
    </r>
  </si>
  <si>
    <r>
      <t>§</t>
    </r>
    <r>
      <rPr>
        <sz val="14"/>
        <color indexed="63"/>
        <rFont val="Arial"/>
      </rPr>
      <t xml:space="preserve"> Identify client current capabilities</t>
    </r>
  </si>
  <si>
    <r>
      <t>§</t>
    </r>
    <r>
      <rPr>
        <sz val="14"/>
        <color indexed="63"/>
        <rFont val="Arial"/>
      </rPr>
      <t xml:space="preserve"> Develop variance matrix of current to desired</t>
    </r>
  </si>
  <si>
    <r>
      <t>§</t>
    </r>
    <r>
      <rPr>
        <sz val="14"/>
        <color indexed="63"/>
        <rFont val="Arial"/>
      </rPr>
      <t xml:space="preserve"> Develop TCO/ROI/Business Case</t>
    </r>
  </si>
  <si>
    <r>
      <t>§</t>
    </r>
    <r>
      <rPr>
        <sz val="14"/>
        <color indexed="63"/>
        <rFont val="Arial"/>
      </rPr>
      <t xml:space="preserve"> Develop Roadmap to achieve business case</t>
    </r>
  </si>
  <si>
    <r>
      <t>§</t>
    </r>
    <r>
      <rPr>
        <sz val="14"/>
        <color indexed="63"/>
        <rFont val="Arial"/>
      </rPr>
      <t xml:space="preserve"> Start the Process - PO</t>
    </r>
  </si>
  <si>
    <t>Yes</t>
  </si>
  <si>
    <t>No</t>
  </si>
  <si>
    <t>The maturity model can be viewed as a set of structured levels that describe how well the behaviors, practices and processes of an organization can reliably and sustainably produce required outcomes.</t>
  </si>
  <si>
    <t>The maturity model can be used as a benchmark for comparison and as an aid to understand where an organization is on its specific business case journey.</t>
  </si>
  <si>
    <t>Define action steps to move from "no" to "yes"</t>
  </si>
  <si>
    <t>Establish training and process integration</t>
  </si>
  <si>
    <t>Establish scope and timeline</t>
  </si>
  <si>
    <t>Align with Business &amp; Technology Strategies</t>
  </si>
  <si>
    <t>Confirm roles</t>
  </si>
  <si>
    <t>Identify elements/requirements</t>
  </si>
  <si>
    <t>Gather Financial Data &amp; Metrics</t>
  </si>
  <si>
    <t>Refine &amp; Approve requirements</t>
  </si>
  <si>
    <t>Approve results and timeline</t>
  </si>
  <si>
    <t>Define operational integration</t>
  </si>
  <si>
    <t>Proposed</t>
  </si>
  <si>
    <t xml:space="preserve">Current </t>
  </si>
  <si>
    <t xml:space="preserve">Proposed </t>
  </si>
  <si>
    <t>Rough Order of Magnitude Cost</t>
  </si>
  <si>
    <t>ROM Cost            ($M)</t>
  </si>
  <si>
    <t>*</t>
  </si>
  <si>
    <t>Identify plan of action to move forward</t>
  </si>
  <si>
    <t xml:space="preserve"> Service Focused - Moving to a managed environment.  Gaining efficiencies and service quality through standardization, policy development, governance structures and implementation of proactive, crossdepartmental processes, such as change and release management.</t>
  </si>
  <si>
    <t>Capability</t>
  </si>
  <si>
    <t>Definition</t>
  </si>
  <si>
    <t>Committed, Continuous Improvement, Redundant</t>
  </si>
  <si>
    <t>YES</t>
  </si>
  <si>
    <t>NO</t>
  </si>
  <si>
    <t>(Yes/No)</t>
  </si>
  <si>
    <t>Do You Currently Have/Do This Activity Today?</t>
  </si>
  <si>
    <t>• EMC DARE</t>
  </si>
  <si>
    <t>• EMC RSA Archer</t>
  </si>
  <si>
    <t>• EMC RSA SecurID</t>
  </si>
  <si>
    <t>• VMware vShield/vCNS</t>
  </si>
  <si>
    <t>Element manager operating system hardening</t>
  </si>
  <si>
    <t>Operating systems are hardened by methodically reducing the attack surface by following industry best practices, including, but not limited to:</t>
  </si>
  <si>
    <t>• Designate it as a single-function system</t>
  </si>
  <si>
    <t>• Remove unnecessary software and services</t>
  </si>
  <si>
    <t>• Remove unnecessary user accounts</t>
  </si>
  <si>
    <t>• Install vendor supplied updates and patches</t>
  </si>
  <si>
    <t>Virtualization layer hardening</t>
  </si>
  <si>
    <t>Compute layer hardening</t>
  </si>
  <si>
    <t>Network layer hardening</t>
  </si>
  <si>
    <t>Storage layer hardening</t>
  </si>
  <si>
    <t>Ports and protocols</t>
  </si>
  <si>
    <t>Application M&amp;O</t>
  </si>
  <si>
    <t>Migration Activities</t>
  </si>
  <si>
    <t>Operational Readiness</t>
  </si>
  <si>
    <t xml:space="preserve">Architecture Overview </t>
  </si>
  <si>
    <t>Table of Contents</t>
  </si>
  <si>
    <t>Client Questionnaire</t>
  </si>
  <si>
    <t>Client Data</t>
  </si>
  <si>
    <t>Overview</t>
  </si>
  <si>
    <t>TOC</t>
  </si>
  <si>
    <t>List</t>
  </si>
  <si>
    <t>Extended</t>
  </si>
  <si>
    <t>Notes</t>
  </si>
  <si>
    <t>Primary Services</t>
  </si>
  <si>
    <t>Deployment &amp; Implementation</t>
  </si>
  <si>
    <t>DR Services</t>
  </si>
  <si>
    <t>Services</t>
  </si>
  <si>
    <t>Migration Services (SOW)</t>
  </si>
  <si>
    <t>SAP Migration (SOW)</t>
  </si>
  <si>
    <t>Training (included in migration SOW)</t>
  </si>
  <si>
    <t>TOTAL</t>
  </si>
  <si>
    <t>Indicative Quote</t>
  </si>
  <si>
    <t>Tab Color</t>
  </si>
  <si>
    <t xml:space="preserve">                                                                                                                                                                                                                                                                                  </t>
  </si>
  <si>
    <t>Process Overview:</t>
  </si>
  <si>
    <t>Step 3: Identify and Document Clients current Tools, Infrastructure, and SW</t>
  </si>
  <si>
    <t>Step 6: Validate, Present, Review results with client.  Determine Roadmap to move forward</t>
  </si>
  <si>
    <t>Indicative Quote Tab = Consolidation of Indicative Costs.</t>
  </si>
  <si>
    <t>Overview Tab = Consolidation of all Category/Pillar Tab Calculations and Indicative Costs</t>
  </si>
  <si>
    <t>Scope/Charter - Drive Company Name sales, Field Enablement</t>
  </si>
  <si>
    <t>Virtualization layer hardening addresses security standards for VMware vSphere ESXi 5.x hypervisor, virtual machines, and virtualized networking on the Company NameSystem and the Advanced Management Pod (AMP). These standards are mandatory for Company NameSystem deployments and apply to all AMP VMware vSphere ESXi hosts, virtual machines, and virtualized networks and VMware vSphere ESXi hosts and virtualized network.</t>
  </si>
  <si>
    <t>Compute layer hardening addresses security standards that apply to all Cisco Unified Computing System (UCS) components that are part of Company NameSystems.</t>
  </si>
  <si>
    <t>Network layer hardening applies to all physical LAN and SAN switching components that are part of Company NameSystems.</t>
  </si>
  <si>
    <t>Storage layer hardening addresses the security baseline settings for EMC storage arrays in Company NameSystems and the AMP.</t>
  </si>
  <si>
    <t>Company Name System Security Guide: Overview Ports and protocols</t>
  </si>
  <si>
    <t>Company Name provides a table listing of all ports used by applications within each Company NameSystem component. The Company Name Company NameSystem Security Guide: Configuration contains more information on port listings.</t>
  </si>
  <si>
    <t>Company Name ITEMS</t>
  </si>
  <si>
    <t>Company NamePrimary HW/SW/Support</t>
  </si>
  <si>
    <t>Company Name Resident x 2 months</t>
  </si>
  <si>
    <t>Company Name Site Readiness</t>
  </si>
  <si>
    <t>Company NameDR HW/SW/Support</t>
  </si>
  <si>
    <t>Identify</t>
  </si>
  <si>
    <t>Protect</t>
  </si>
  <si>
    <t>Detect</t>
  </si>
  <si>
    <t>Respond</t>
  </si>
  <si>
    <t>Recover</t>
  </si>
  <si>
    <t>Cybersecurity Maturity Matrix Catagories</t>
  </si>
  <si>
    <t>CIS Controls</t>
  </si>
  <si>
    <t>Cybersecurity Maturity Index Workbook Instructions:</t>
  </si>
  <si>
    <t>The Maturity Index is a step process to identify where a client is in their current Cybersecurity maturity.  The intent of the process is to level set Optiv and the client on a common ground in order to identify the best possible way; to increase a client's Cybersecurity maturity, to set a roadmap for achieving Cybersecurity maturity, to qualify/establish budget needed to achieve maturity, and provide an actionable document to measure the Cybersecurity maturity success.</t>
  </si>
  <si>
    <t>Step 1: Validate Maturity Catagoies - Cybersecurity Maturity Matrix Catagories Tab</t>
  </si>
  <si>
    <t>Does your organization maintain an inventory of all authorized and unauthorized devices connected to your network?</t>
  </si>
  <si>
    <t>Do you have an inventory of all authorized and unauthorized software within your organization?</t>
  </si>
  <si>
    <t>Have you established an asset management process that tracks the lifecycle of devices and software?</t>
  </si>
  <si>
    <t>Does your organization have a documented policy for identity and access management?</t>
  </si>
  <si>
    <t>Have you implemented multi-factor authentication (MFA) for accessing sensitive systems and data?</t>
  </si>
  <si>
    <t xml:space="preserve">Cybersecurity Maturity Model End to End </t>
  </si>
  <si>
    <r>
      <t>§</t>
    </r>
    <r>
      <rPr>
        <sz val="14"/>
        <color indexed="63"/>
        <rFont val="Arial"/>
      </rPr>
      <t>Develop maturity index: </t>
    </r>
  </si>
  <si>
    <t>Initial - Little Focus on CyberSecurity</t>
  </si>
  <si>
    <t>Is there a process in place to grant and revoke user access based on job roles and responsibilities?</t>
  </si>
  <si>
    <t>CS Focused - Realization that Cybersecurity is critical to the business; beginning to take actions (in people/organization, process and technologies) to gain operational control and visibility.</t>
  </si>
  <si>
    <t>Do you regularly review and update user access permissions and privileges?</t>
  </si>
  <si>
    <t>Have you implemented strong password policies, including password complexity and expiration rules?</t>
  </si>
  <si>
    <t>Is there a process for promptly deactivating accounts for employees who leave your organization?</t>
  </si>
  <si>
    <t>Do you use automated account provisioning and deprovisioning for user accounts?</t>
  </si>
  <si>
    <t>Have you implemented secure methods for user authentication and authorization?</t>
  </si>
  <si>
    <t>Does your organization enforce the principle of least privilege (users have the minimum access required to perform their duties)?</t>
  </si>
  <si>
    <t>Is there a process for reviewing and addressing accounts with excessive privileges?</t>
  </si>
  <si>
    <t>Demand Focused - Managing CS like a business; customer-focused; proven, competitive and trusted CS provider.</t>
  </si>
  <si>
    <t>Do you maintain logs of user access and authorization activities?</t>
  </si>
  <si>
    <t>Is there a process for monitoring and detecting suspicious or unauthorized access attempts?</t>
  </si>
  <si>
    <t>Have you implemented encryption for sensitive data at rest and in transit?</t>
  </si>
  <si>
    <t>Market Focused - Trusted partner to the business for increasing the value and competitiveness of CS business processes, as well as the business as a whole.</t>
  </si>
  <si>
    <t>Does your organization conduct security awareness training for employees?</t>
  </si>
  <si>
    <t>Have you established an incident response plan that includes identity and access management considerations?</t>
  </si>
  <si>
    <t>Is there a process for regular auditing and testing of identity and access controls?</t>
  </si>
  <si>
    <t>Does your organization regularly assess the effectiveness of your identity and access management program and make improvements as needed?</t>
  </si>
  <si>
    <t>Cybersecurity maturity</t>
  </si>
  <si>
    <t>Do you have a documented information security policy?</t>
  </si>
  <si>
    <t>Is there a process for classifying data and information assets based on sensitivity?</t>
  </si>
  <si>
    <t>Have you implemented access control measures to restrict unauthorized access to sensitive data?</t>
  </si>
  <si>
    <t>Do you regularly update and patch your software and systems to address known vulnerabilities?</t>
  </si>
  <si>
    <t>Is there an established process for secure software development and code review?</t>
  </si>
  <si>
    <t>Have you implemented network segmentation to isolate critical systems and data from less secure areas?</t>
  </si>
  <si>
    <t>Is there an intrusion detection system (IDS) in place to monitor for suspicious network activities?</t>
  </si>
  <si>
    <t>Have you implemented firewalls to control inbound and outbound network traffic?</t>
  </si>
  <si>
    <t>Is there a process for monitoring and responding to cybersecurity threats and incidents?</t>
  </si>
  <si>
    <t>Do you use encryption to protect sensitive data in transit and at rest?</t>
  </si>
  <si>
    <t>Have you implemented endpoint protection solutions (e.g., antivirus, anti-malware) on all devices?</t>
  </si>
  <si>
    <t>Is there a documented incident response plan that includes communication and coordination with stakeholders?</t>
  </si>
  <si>
    <t>Have you established secure configurations for your hardware and software?</t>
  </si>
  <si>
    <t>Do you conduct regular security awareness training for employees?</t>
  </si>
  <si>
    <t>Is there a process for managing and securing removable media (e.g., USB drives)?</t>
  </si>
  <si>
    <t>Have you implemented secure email and web browsing practices and technologies?</t>
  </si>
  <si>
    <t>Is there a data backup and recovery plan in place, and are backups regularly tested?</t>
  </si>
  <si>
    <t>Do you have a secure mobile device management (MDM) solution for company-owned and BYOD devices?</t>
  </si>
  <si>
    <t>Is there a process for securely disposing of hardware and media containing sensitive data?</t>
  </si>
  <si>
    <t>Have you established secure supply chain practices to verify the security of third-party products and services?</t>
  </si>
  <si>
    <t>Do you have a dedicated team responsible for monitoring and detecting cybersecurity threats?</t>
  </si>
  <si>
    <t>Is there a process in place to continuously monitor network traffic for unusual or suspicious activities?</t>
  </si>
  <si>
    <t>Have you implemented intrusion detection systems (IDS) and intrusion prevention systems (IPS)?</t>
  </si>
  <si>
    <t>Is there a process for monitoring system and application logs for security events?</t>
  </si>
  <si>
    <t>Do you regularly review and analyze security logs to detect potential threats?</t>
  </si>
  <si>
    <t>Is there a documented incident detection and reporting process in your organization?</t>
  </si>
  <si>
    <t>Have you implemented security information and event management (SIEM) solutions for centralized log and event analysis?</t>
  </si>
  <si>
    <t>Is there a process for threat intelligence collection and analysis to stay informed about emerging threats?</t>
  </si>
  <si>
    <t>Do you use vulnerability scanning tools to identify weaknesses in your systems and applications?</t>
  </si>
  <si>
    <t>Have you implemented file integrity monitoring (FIM) to detect unauthorized changes to critical files?</t>
  </si>
  <si>
    <t>Is there a process for monitoring and detecting anomalies in user account activities and access?</t>
  </si>
  <si>
    <t>Do you use behavioral analytics to detect abnormal user behavior that may indicate a security threat?</t>
  </si>
  <si>
    <t>Is there a process for monitoring email traffic for phishing attempts and malicious attachments?</t>
  </si>
  <si>
    <t>Have you implemented endpoint detection and response (EDR) solutions on your devices?</t>
  </si>
  <si>
    <t>Is there a process for identifying and responding to unauthorized or rogue devices on your network?</t>
  </si>
  <si>
    <t>Do you use threat hunting techniques to proactively search for hidden threats within your network?</t>
  </si>
  <si>
    <t>Is there a process for correlating and prioritizing security alerts based on risk?</t>
  </si>
  <si>
    <t>Do you conduct regular tabletop exercises to test your incident detection and response capabilities?</t>
  </si>
  <si>
    <t>Have you established key performance indicators (KPIs) to measure the effectiveness of your detection capabilities?</t>
  </si>
  <si>
    <t>Is there a documented process for communicating and coordinating incident detection and response with external stakeholders, such as law enforcement or industry groups?</t>
  </si>
  <si>
    <t>Do you have an incident response plan in place?</t>
  </si>
  <si>
    <t>Is there a dedicated incident response team or a clearly defined incident response role within your organization?</t>
  </si>
  <si>
    <t>Have you established an incident notification process to report and escalate security incidents?</t>
  </si>
  <si>
    <t>Is there a process for classifying and prioritizing incidents based on severity?</t>
  </si>
  <si>
    <t>Do you have predefined communication procedures for internal and external stakeholders during an incident?</t>
  </si>
  <si>
    <t>Have you identified and established contact information for key incident response contacts, both internal and external?</t>
  </si>
  <si>
    <t>Is there a documented procedure for preserving evidence and maintaining chain of custody during an incident?</t>
  </si>
  <si>
    <t>Do you regularly conduct tabletop exercises and simulations to test your incident response plan?</t>
  </si>
  <si>
    <t>Is there a process for isolating and containing affected systems or networks during an incident?</t>
  </si>
  <si>
    <t>Have you established a procedure for collecting and analyzing forensic evidence to determine the scope and impact of an incident?</t>
  </si>
  <si>
    <t>Is there a process for documenting incident details, actions taken, and lessons learned?</t>
  </si>
  <si>
    <t>Have you identified and documented legal and regulatory reporting requirements in case of a data breach or incident?</t>
  </si>
  <si>
    <t>Is there a process for notifying affected individuals or organizations in compliance with data breach notification laws?</t>
  </si>
  <si>
    <t>Do you have predefined incident response playbooks for common incident types?</t>
  </si>
  <si>
    <t>Is there a process for coordinating incident response activities with external organizations, such as law enforcement or industry peers?</t>
  </si>
  <si>
    <t>Have you established a post-incident review process to assess the effectiveness of your response and identify areas for improvement?</t>
  </si>
  <si>
    <t>Is there a documented process for providing executive management and relevant stakeholders with incident status updates?</t>
  </si>
  <si>
    <t>Do you maintain a record of past incidents and the actions taken to resolve them?</t>
  </si>
  <si>
    <t>Is there a process for conducting a root cause analysis of incidents to prevent future occurrences?</t>
  </si>
  <si>
    <t>Have you established key performance indicators (KPIs) and metrics to measure the effectiveness of your incident response capabilities?</t>
  </si>
  <si>
    <t>Do you have a documented business continuity and disaster recovery (BC/DR) plan in place?</t>
  </si>
  <si>
    <t>Is there a dedicated BC/DR team or a clearly defined BC/DR role within your organization?</t>
  </si>
  <si>
    <t>Have you identified critical business processes and assets that need to be prioritized for recovery?</t>
  </si>
  <si>
    <t>Is there a process for regularly backing up critical data and systems?</t>
  </si>
  <si>
    <t>Have you established recovery time objectives (RTOs) and recovery point objectives (RPOs) for key systems and data?</t>
  </si>
  <si>
    <t>Is there a process for testing and validating backups to ensure they can be restored successfully?</t>
  </si>
  <si>
    <t>Do you have off-site or remote data backups to protect against physical disasters?</t>
  </si>
  <si>
    <t>Is there a documented procedure for restoring critical systems and data in a timely manner?</t>
  </si>
  <si>
    <t>Have you identified and documented alternative IT infrastructure and facilities for use during recovery?</t>
  </si>
  <si>
    <t>Is there a process for notifying employees and stakeholders about recovery procedures and expectations?</t>
  </si>
  <si>
    <t>Do you conduct regular disaster recovery exercises to test your BC/DR plan?</t>
  </si>
  <si>
    <t>Is there a documented process for re-establishing network connectivity and access after an incident?</t>
  </si>
  <si>
    <t>Have you established a process for restoring user access and privileges in a secure manner?</t>
  </si>
  <si>
    <t>Is there a procedure for conducting a post-incident assessment to identify areas for recovery process improvement?</t>
  </si>
  <si>
    <t>Do you have a plan for ensuring that employees can work remotely if needed during a disruption?</t>
  </si>
  <si>
    <t>Is there a process for coordinating recovery efforts with third-party service providers and suppliers?</t>
  </si>
  <si>
    <t>Have you identified and documented legal and regulatory reporting requirements related to recovery?</t>
  </si>
  <si>
    <t>Is there a process for communicating recovery progress and status updates to internal and external stakeholders?</t>
  </si>
  <si>
    <t>Do you maintain a record of past recovery efforts and lessons learned from incidents?</t>
  </si>
  <si>
    <t>Have you established key performance indicators (KPIs) and metrics to measure the effectiveness of your recovery capabilities?</t>
  </si>
  <si>
    <t>Have you established and documented an inventory of authorized and unauthorized devices on your network?</t>
  </si>
  <si>
    <t>Is there a process in place to actively manage and control the use of administrative privileges?</t>
  </si>
  <si>
    <t>Do you regularly review and update software and systems to address known vulnerabilities?</t>
  </si>
  <si>
    <t>Have you implemented secure configurations for hardware and software used within your organization?</t>
  </si>
  <si>
    <t>Is there a process for continuous vulnerability assessment and remediation?</t>
  </si>
  <si>
    <t>Do you restrict and monitor the use of PowerShell, command-line tools, and other scripting languages?</t>
  </si>
  <si>
    <t>Have you implemented a process for the secure handling of account credentials, such as passwords and keys?</t>
  </si>
  <si>
    <t>Is there a documented process for data protection, including encryption, data classification, and data loss prevention?</t>
  </si>
  <si>
    <t>Do you actively monitor and analyze network traffic for signs of malicious activities?</t>
  </si>
  <si>
    <t>Have you established an incident response plan that includes roles, responsibilities, and communication procedures?</t>
  </si>
  <si>
    <t>Is there a process for logging and retaining security events and data for analysis?</t>
  </si>
  <si>
    <t>Do you regularly conduct security awareness training for employees and contractors?</t>
  </si>
  <si>
    <t>Is there a process for securely configuring and managing mobile devices used in your organization?</t>
  </si>
  <si>
    <t>Do you have a data backup and recovery plan that includes regular testing of backups?</t>
  </si>
  <si>
    <t>Is there a documented process for securely disposing of hardware and media containing sensitive data?</t>
  </si>
  <si>
    <t>Have you established a secure software development lifecycle (SDLC) process?</t>
  </si>
  <si>
    <t>Is there a process for securely configuring and monitoring cloud resources?</t>
  </si>
  <si>
    <t>Do you have a process for managing third-party security risks and ensuring secure supply chain practices?</t>
  </si>
  <si>
    <t>Is there a documented process for regular security assessments and audits?</t>
  </si>
  <si>
    <t>Answers below provided by Client Name - Client</t>
  </si>
  <si>
    <t>Survival, Ad-Hoc, Manual Legacy</t>
  </si>
  <si>
    <t xml:space="preserve"> Business Partnership/Innovation Optimized</t>
  </si>
  <si>
    <t xml:space="preserve"> Awareness, measured, semi-automated </t>
  </si>
  <si>
    <t xml:space="preserve">Service Aligned/Standardization/High Availability </t>
  </si>
  <si>
    <r>
      <t>What are your most critical business assets and data?</t>
    </r>
    <r>
      <rPr>
        <sz val="12"/>
        <color rgb="FF374151"/>
        <rFont val="Segoe UI"/>
        <family val="2"/>
      </rPr>
      <t xml:space="preserve"> Identify the key assets and data that, if compromised, could have a significant impact on your business.</t>
    </r>
  </si>
  <si>
    <t>Do you have an estimate of the financial value of your critical assets and data? Understanding the value of your assets can help assess potential financial losses.</t>
  </si>
  <si>
    <t>Have you conducted a cybersecurity risk assessment? Determine if the company has assessed potential threats, vulnerabilities, and the likelihood and impact of cybersecurity incidents.</t>
  </si>
  <si>
    <t>Do you have a comprehensive inventory of your technology assets and systems? Knowing what's on your network is essential for assessing exposure.</t>
  </si>
  <si>
    <t>Have you identified and prioritized potential threats and attack vectors? Determine if the company has considered the various ways cyberattacks could occur.</t>
  </si>
  <si>
    <t>What is your incident response plan? Assess if the company has a plan in place to respond quickly and effectively to a cybersecurity incident.</t>
  </si>
  <si>
    <t>Do you have cybersecurity insurance coverage? Determine if the company has insurance to mitigate financial losses in the event of a cyberattack.</t>
  </si>
  <si>
    <t>Have you estimated the potential financial impact of a cybersecurity incident? Understanding the potential costs (e.g., lost revenue, legal fees, regulatory fines) can help assess exposure.</t>
  </si>
  <si>
    <t>What is your plan for business continuity and disaster recovery in the event of a cyber incident? Determine if the company has measures in place to ensure the continuity of critical business operations.</t>
  </si>
  <si>
    <t>Do you regularly conduct cybersecurity drills and exercises? Assess if the company tests its response capabilities to understand its readiness for potential incidents.</t>
  </si>
  <si>
    <t>These questions can help a company evaluate its financial and business exposure to cybersecurity attacks. By identifying critical assets, assessing potential threats, and having plans in place for response and recovery, organizations can better manage their exposure and reduce the potential impact of cyber incidents.</t>
  </si>
  <si>
    <t>* How to use the Tool:                                                                                                                                                                                                                                                                                A: The CS Maturity Matrix tab = Overview Tab With Pillars Defined, and details that define each level from 1 to 5 for each pillar.  Goal is to review each pillar and level detail with client and reach an        agreement on definitions and levels.        (agreement that these assumptions are valid for the client)                                                                                                                                                                     B: Each Pillar has its own tab.  The column headers for each pillar are prepopulated from the CS Maturity Matrix tab.                                                                                                                            C: Once there is agreement on the assumptions in the CS Maturity Matrix tab, then go into each tab, and walk through the column headers and ask a series of "yes" "no" questions for each level definition to determine how mature the client is within that pillar.                                                                                                                                                                                                                         (each populated column equals 1 to achieve a total for the pillar.  Each "yes" equals 1.  The 1's are totaled and then divided by the total of the pillar.  That percentage is then multiplied by 5 to quantify the pillar amount).  (The pillar's are then averaged to get a project average).                                                                                                                                                                                                                       D: For each item that is "no" in the tab; then a plan is developed with the client to get that to "yes" in each tab.                                                                                                                                           E: The tool then defines a working roadmap that can be used with the client to achieve the business case goal.</t>
  </si>
  <si>
    <t>While these yes/no questions can provide a general sense of a company's CyberSecurity maturity, it's important to conduct a more comprehensive assessment, including interviews, documentation review, and technical evaluations, to get a more accurate picture of their maturity level within the NIST "Identify" function.</t>
  </si>
  <si>
    <t>While these yes/no questions can provide a general sense of a company's CyberSecurity maturity, it's important to conduct a more comprehensive assessment, including interviews, documentation review, and technical evaluations, to get a more accurate picture of their maturity level within the NIST &amp; CIS function.</t>
  </si>
  <si>
    <t>Identify: This pillar involves understanding and managing your organization's cybersecurity risks. It includes activities such as asset management, risk assessment, and understanding your overall cybersecurity posture.</t>
  </si>
  <si>
    <t>Protect: In this pillar, the focus is on implementing safeguards and protective measures to prevent or minimize the impact of a cybersecurity incident. This includes activities like access control, data encryption, and security training for employees.</t>
  </si>
  <si>
    <t>Detect: The goal here is to identify cybersecurity incidents promptly. This involves implementing systems and processes to monitor for and detect potential threats and vulnerabilities. Activities in this pillar may include intrusion detection, security monitoring, and incident response planning.</t>
  </si>
  <si>
    <t>Respond: When a cybersecurity incident occurs, it's essential to have a well-defined plan and processes in place to respond effectively. This pillar includes activities like incident response planning, communication strategies, and containment and mitigation of the incident.</t>
  </si>
  <si>
    <t>Recover: The final pillar focuses on recovering from a cybersecurity incident. This involves restoring systems, services, and data to normal operations while also learning from the incident to improve cybersecurity practices in the future.</t>
  </si>
  <si>
    <t>Another well-known cybersecurity framework is the CIS (Center for Internet Security) Controls, which consists of 20 specific security controls grouped into three categories: Basic, Foundational, and Organizational.</t>
  </si>
  <si>
    <t>Frameworks provide a structured approach to addressing cybersecurity challenges and helping organizations protect their systems, data, and operations effectively. One commonly referenced framework is the NIST Cybersecurity Framework, which consists of five core functions:</t>
  </si>
  <si>
    <t xml:space="preserve">The Maturity Index Workbook is a semi automated interactive tool between Optiv and the client.  Maturity is measured in 5 levels across NIST/CIS catagories/pillars.  Each Category/Pillar has a set of up to 5 areas in each maturity phase that determines whether they have achieved that level of maturity.There is a series of ~120 questions that are derived from the Maturity Catagories and phases (catagories/pillars * ~5 phases * 5 levels of maturity).  The possible phases are correlated in a one page questionnaire of "Yes/No" questions that the client can answer.  Each "Yes/No" question is then automatically populated into each catagory/pillar tab.  Each Catagory/Pillar is then assigned a weighted value of 1 for yes and 0 for no.  All of the Yes answers are totaled and then divided by the total number of possible phases to get a weighted average of maturity from 0-5 for each pillar.  Every "no" answer can then be analyzed to determine what product/service is needed in order to move it to a "yes", and assigned a rough order of magnitude cost to move it from a "no" to a "yes".  Each Catagory/Pillar is then correlated/consolidated into the Overview tab in order to give a one chart overview of where the client is today, where they will be at the end, and a rough order of magnitude cost to get there. </t>
  </si>
  <si>
    <t>Step 2: Answer ~120 "Yes/No" questions - Client Questionnaire Tab</t>
  </si>
  <si>
    <t>Step 4: Go into each tab, and for every "no" answer, assign products and services to each, formulate a rough order of magnitude cost, and move each "no" to a "yes", and write a brief description on how to accomplish the yes, and attach any product descriptions/SOW at the bottom of the tab - Catagory/Pillar Tabs</t>
  </si>
  <si>
    <t>Step 5: For TCO/BVA - Assign client costs associated with value areas, and populate costs - Client Data Tab</t>
  </si>
  <si>
    <t>Overview Tab = Charts that can be extrapolated to an Executive Summary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</si>
</sst>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quot;$&quot;#,##0.00"/>
    <numFmt numFmtId="168" formatCode="&quot;$&quot;#,##0.0"/>
    <numFmt numFmtId="169" formatCode="_(&quot;$&quot;* #,##0_);_(&quot;$&quot;* \(#,##0\);_(&quot;$&quot;* &quot;-&quot;??_);_(@_)"/>
  </numFmts>
  <fonts count="86">
    <font>
      <sz val="12"/>
      <color theme="1"/>
      <name val="Calibri"/>
      <family val="2"/>
      <scheme val="minor"/>
    </font>
    <font>
      <sz val="14"/>
      <color indexed="63"/>
      <name val="Arial"/>
    </font>
    <font>
      <sz val="9"/>
      <name val="Arial"/>
    </font>
    <font>
      <sz val="8"/>
      <name val="Calibri"/>
      <family val="2"/>
    </font>
    <font>
      <sz val="11"/>
      <color indexed="9"/>
      <name val="Arial"/>
      <family val="2"/>
    </font>
    <font>
      <sz val="12"/>
      <color theme="1"/>
      <name val="Calibri"/>
      <family val="2"/>
      <scheme val="minor"/>
    </font>
    <font>
      <sz val="12"/>
      <color theme="0"/>
      <name val="Calibri"/>
      <family val="2"/>
      <scheme val="minor"/>
    </font>
    <font>
      <b/>
      <sz val="12"/>
      <color theme="0"/>
      <name val="Calibri"/>
      <family val="2"/>
      <scheme val="minor"/>
    </font>
    <font>
      <u/>
      <sz val="12"/>
      <color theme="10"/>
      <name val="Calibri"/>
      <family val="2"/>
      <scheme val="minor"/>
    </font>
    <font>
      <b/>
      <sz val="12"/>
      <color theme="1"/>
      <name val="Calibri"/>
      <family val="2"/>
      <scheme val="minor"/>
    </font>
    <font>
      <sz val="10"/>
      <color rgb="FF008FC5"/>
      <name val="Wingdings"/>
    </font>
    <font>
      <sz val="12"/>
      <color rgb="FF000000"/>
      <name val="Calibri"/>
      <family val="2"/>
      <scheme val="minor"/>
    </font>
    <font>
      <b/>
      <i/>
      <sz val="14"/>
      <color rgb="FF455560"/>
      <name val="Arial"/>
    </font>
    <font>
      <sz val="8"/>
      <color theme="1"/>
      <name val="Calibri"/>
      <scheme val="minor"/>
    </font>
    <font>
      <sz val="14"/>
      <color theme="1"/>
      <name val="Calibri"/>
      <family val="2"/>
      <scheme val="minor"/>
    </font>
    <font>
      <sz val="14"/>
      <color rgb="FF008FC5"/>
      <name val="Wingdings"/>
    </font>
    <font>
      <b/>
      <sz val="14"/>
      <color rgb="FF455560"/>
      <name val="Arial"/>
    </font>
    <font>
      <sz val="14"/>
      <name val="Calibri"/>
      <scheme val="minor"/>
    </font>
    <font>
      <sz val="14"/>
      <color rgb="FF008FC5"/>
      <name val="Calibri"/>
      <scheme val="minor"/>
    </font>
    <font>
      <b/>
      <sz val="12"/>
      <color rgb="FF000000"/>
      <name val="Calibri"/>
      <scheme val="minor"/>
    </font>
    <font>
      <sz val="16"/>
      <color rgb="FF000000"/>
      <name val="Calibri"/>
      <scheme val="minor"/>
    </font>
    <font>
      <b/>
      <sz val="16"/>
      <color rgb="FF000000"/>
      <name val="Calibri"/>
      <scheme val="minor"/>
    </font>
    <font>
      <sz val="14"/>
      <color rgb="FF000000"/>
      <name val="Calibri"/>
      <family val="2"/>
      <scheme val="minor"/>
    </font>
    <font>
      <b/>
      <sz val="14"/>
      <color rgb="FFFFFFFF"/>
      <name val="Arial"/>
    </font>
    <font>
      <sz val="8"/>
      <color rgb="FF000000"/>
      <name val="Arial"/>
    </font>
    <font>
      <b/>
      <sz val="16"/>
      <color rgb="FF137ABD"/>
      <name val="Arial"/>
    </font>
    <font>
      <sz val="14"/>
      <color rgb="FF000000"/>
      <name val="Arial"/>
    </font>
    <font>
      <sz val="14"/>
      <color rgb="FF000000"/>
      <name val="Wingdings"/>
    </font>
    <font>
      <sz val="14"/>
      <color theme="1"/>
      <name val="Arial"/>
    </font>
    <font>
      <b/>
      <sz val="14"/>
      <color rgb="FF000000"/>
      <name val="Helvetica"/>
    </font>
    <font>
      <i/>
      <sz val="14"/>
      <color rgb="FF000000"/>
      <name val="Helvetica"/>
    </font>
    <font>
      <sz val="14"/>
      <color rgb="FF36434E"/>
      <name val="Arial"/>
    </font>
    <font>
      <b/>
      <u/>
      <sz val="12"/>
      <color theme="10"/>
      <name val="Calibri"/>
      <family val="2"/>
      <scheme val="minor"/>
    </font>
    <font>
      <b/>
      <sz val="18"/>
      <color theme="0"/>
      <name val="Calibri"/>
      <family val="2"/>
      <scheme val="minor"/>
    </font>
    <font>
      <b/>
      <sz val="16"/>
      <color theme="1"/>
      <name val="Calibri"/>
      <family val="2"/>
      <scheme val="minor"/>
    </font>
    <font>
      <sz val="36"/>
      <color theme="0"/>
      <name val="Arial"/>
      <family val="2"/>
    </font>
    <font>
      <sz val="24"/>
      <color theme="0"/>
      <name val="Arial"/>
      <family val="2"/>
    </font>
    <font>
      <sz val="28"/>
      <color theme="0"/>
      <name val="Arial"/>
      <family val="2"/>
    </font>
    <font>
      <sz val="11"/>
      <color theme="0"/>
      <name val="Calibri"/>
      <family val="2"/>
      <scheme val="minor"/>
    </font>
    <font>
      <b/>
      <sz val="11"/>
      <color theme="0"/>
      <name val="Calibri"/>
      <family val="2"/>
      <scheme val="minor"/>
    </font>
    <font>
      <sz val="22"/>
      <color theme="0"/>
      <name val="Arial"/>
      <family val="2"/>
    </font>
    <font>
      <sz val="11"/>
      <color theme="0"/>
      <name val="Arial"/>
      <family val="2"/>
    </font>
    <font>
      <b/>
      <sz val="11"/>
      <color theme="0"/>
      <name val="Arial"/>
      <family val="2"/>
    </font>
    <font>
      <sz val="11"/>
      <color theme="0"/>
      <name val="Symbol"/>
      <family val="1"/>
    </font>
    <font>
      <sz val="10"/>
      <color theme="0"/>
      <name val="Arial"/>
      <family val="2"/>
    </font>
    <font>
      <sz val="10"/>
      <color theme="0"/>
      <name val="Wingdings"/>
    </font>
    <font>
      <b/>
      <u/>
      <sz val="11"/>
      <color theme="0"/>
      <name val="Arial"/>
      <family val="2"/>
    </font>
    <font>
      <i/>
      <sz val="9"/>
      <color theme="0"/>
      <name val="Arial"/>
      <family val="2"/>
    </font>
    <font>
      <b/>
      <sz val="22"/>
      <color theme="0"/>
      <name val="Arial"/>
      <family val="2"/>
    </font>
    <font>
      <sz val="9"/>
      <color theme="0"/>
      <name val="Arial"/>
      <family val="2"/>
    </font>
    <font>
      <sz val="9"/>
      <color theme="0"/>
      <name val="Wingdings"/>
    </font>
    <font>
      <b/>
      <sz val="9"/>
      <color theme="0"/>
      <name val="Arial"/>
      <family val="2"/>
    </font>
    <font>
      <sz val="16"/>
      <color theme="0"/>
      <name val="Arial"/>
      <family val="2"/>
    </font>
    <font>
      <sz val="12"/>
      <name val="Calibri"/>
      <family val="2"/>
      <scheme val="minor"/>
    </font>
    <font>
      <sz val="18"/>
      <color theme="0"/>
      <name val="Arial"/>
      <family val="2"/>
    </font>
    <font>
      <b/>
      <i/>
      <sz val="18"/>
      <color theme="0"/>
      <name val="Calibri"/>
      <family val="2"/>
      <scheme val="minor"/>
    </font>
    <font>
      <b/>
      <i/>
      <sz val="12"/>
      <color theme="0"/>
      <name val="Calibri"/>
      <family val="2"/>
      <scheme val="minor"/>
    </font>
    <font>
      <b/>
      <sz val="12"/>
      <name val="Calibri"/>
      <family val="2"/>
      <scheme val="minor"/>
    </font>
    <font>
      <b/>
      <sz val="14"/>
      <color theme="1"/>
      <name val="Calibri"/>
      <family val="2"/>
      <scheme val="minor"/>
    </font>
    <font>
      <b/>
      <i/>
      <sz val="14"/>
      <color theme="1"/>
      <name val="Calibri"/>
      <family val="2"/>
      <scheme val="minor"/>
    </font>
    <font>
      <b/>
      <i/>
      <sz val="20"/>
      <color theme="0"/>
      <name val="Calibri"/>
      <family val="2"/>
      <scheme val="minor"/>
    </font>
    <font>
      <sz val="12"/>
      <color rgb="FF0070C0"/>
      <name val="Calibri"/>
      <family val="2"/>
      <scheme val="minor"/>
    </font>
    <font>
      <b/>
      <sz val="26"/>
      <name val="Calibri"/>
      <family val="2"/>
      <scheme val="minor"/>
    </font>
    <font>
      <sz val="12"/>
      <color theme="0" tint="-0.14999847407452621"/>
      <name val="Calibri"/>
      <family val="2"/>
      <scheme val="minor"/>
    </font>
    <font>
      <b/>
      <sz val="20"/>
      <color theme="0" tint="-0.14999847407452621"/>
      <name val="Calibri"/>
      <family val="2"/>
      <scheme val="minor"/>
    </font>
    <font>
      <b/>
      <sz val="12"/>
      <color theme="0" tint="-0.14999847407452621"/>
      <name val="Calibri"/>
      <family val="2"/>
      <scheme val="minor"/>
    </font>
    <font>
      <u/>
      <sz val="12"/>
      <color theme="11"/>
      <name val="Calibri"/>
      <family val="2"/>
      <scheme val="minor"/>
    </font>
    <font>
      <sz val="8"/>
      <name val="Calibri"/>
      <family val="2"/>
      <scheme val="minor"/>
    </font>
    <font>
      <sz val="11"/>
      <color theme="0"/>
      <name val="Calibri"/>
      <family val="2"/>
    </font>
    <font>
      <sz val="10"/>
      <color theme="0"/>
      <name val="Wingdings"/>
      <charset val="2"/>
    </font>
    <font>
      <sz val="14"/>
      <color rgb="FF000000"/>
      <name val="Arial"/>
      <family val="2"/>
    </font>
    <font>
      <sz val="14"/>
      <color theme="1"/>
      <name val="Arial"/>
      <family val="2"/>
    </font>
    <font>
      <sz val="12"/>
      <color theme="1"/>
      <name val="Calibri"/>
      <family val="2"/>
    </font>
    <font>
      <b/>
      <sz val="12"/>
      <color rgb="FF000000"/>
      <name val="Calibri"/>
      <family val="2"/>
      <scheme val="minor"/>
    </font>
    <font>
      <sz val="14"/>
      <color rgb="FF455560"/>
      <name val="Arial"/>
      <family val="2"/>
    </font>
    <font>
      <sz val="14"/>
      <name val="Calibri"/>
      <family val="2"/>
      <scheme val="minor"/>
    </font>
    <font>
      <sz val="8"/>
      <color rgb="FF000000"/>
      <name val="Arial"/>
      <family val="2"/>
    </font>
    <font>
      <b/>
      <sz val="16"/>
      <color theme="0"/>
      <name val="Calibri"/>
      <family val="2"/>
      <scheme val="minor"/>
    </font>
    <font>
      <b/>
      <sz val="18"/>
      <color theme="0"/>
      <name val="Arial"/>
      <family val="2"/>
    </font>
    <font>
      <sz val="14"/>
      <color theme="0"/>
      <name val="Arial"/>
      <family val="2"/>
    </font>
    <font>
      <sz val="12"/>
      <color rgb="FF374151"/>
      <name val="Segoe UI"/>
      <family val="2"/>
    </font>
    <font>
      <sz val="12"/>
      <color theme="1"/>
      <name val="Segoe UI"/>
      <family val="2"/>
    </font>
    <font>
      <sz val="16"/>
      <color rgb="FF000000"/>
      <name val="Calibri"/>
      <family val="2"/>
      <scheme val="minor"/>
    </font>
    <font>
      <sz val="16"/>
      <color theme="1"/>
      <name val="Calibri"/>
      <family val="2"/>
      <scheme val="minor"/>
    </font>
    <font>
      <b/>
      <sz val="12"/>
      <color theme="0"/>
      <name val="Segoe UI"/>
      <family val="2"/>
    </font>
    <font>
      <b/>
      <i/>
      <sz val="12"/>
      <color theme="0"/>
      <name val="Segoe UI"/>
      <family val="2"/>
    </font>
  </fonts>
  <fills count="3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
      <patternFill patternType="solid">
        <fgColor rgb="FFCCFFCC"/>
        <bgColor indexed="64"/>
      </patternFill>
    </fill>
    <fill>
      <patternFill patternType="solid">
        <fgColor rgb="FFDDD9C4"/>
        <bgColor rgb="FF000000"/>
      </patternFill>
    </fill>
    <fill>
      <patternFill patternType="solid">
        <fgColor rgb="FFC5D9F1"/>
        <bgColor rgb="FF000000"/>
      </patternFill>
    </fill>
    <fill>
      <patternFill patternType="solid">
        <fgColor rgb="FFDCE6F1"/>
        <bgColor rgb="FF000000"/>
      </patternFill>
    </fill>
    <fill>
      <patternFill patternType="solid">
        <fgColor rgb="FFF2DCDB"/>
        <bgColor rgb="FF000000"/>
      </patternFill>
    </fill>
    <fill>
      <patternFill patternType="solid">
        <fgColor rgb="FFEBF1DE"/>
        <bgColor rgb="FF000000"/>
      </patternFill>
    </fill>
    <fill>
      <patternFill patternType="solid">
        <fgColor rgb="FFE4DFEC"/>
        <bgColor rgb="FF000000"/>
      </patternFill>
    </fill>
    <fill>
      <patternFill patternType="solid">
        <fgColor theme="8" tint="0.79998168889431442"/>
        <bgColor rgb="FF000000"/>
      </patternFill>
    </fill>
    <fill>
      <patternFill patternType="solid">
        <fgColor theme="1" tint="0.499984740745262"/>
        <bgColor indexed="64"/>
      </patternFill>
    </fill>
    <fill>
      <patternFill patternType="solid">
        <fgColor rgb="FFBFBFBF"/>
        <bgColor rgb="FF000000"/>
      </patternFill>
    </fill>
    <fill>
      <patternFill patternType="solid">
        <fgColor rgb="FF008FC5"/>
        <bgColor indexed="64"/>
      </patternFill>
    </fill>
    <fill>
      <patternFill patternType="solid">
        <fgColor rgb="FFCBDBEA"/>
        <bgColor indexed="64"/>
      </patternFill>
    </fill>
    <fill>
      <patternFill patternType="solid">
        <fgColor rgb="FFE7EEF5"/>
        <bgColor indexed="64"/>
      </patternFill>
    </fill>
    <fill>
      <patternFill patternType="solid">
        <fgColor theme="5"/>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bgColor indexed="64"/>
      </patternFill>
    </fill>
    <fill>
      <patternFill patternType="solid">
        <fgColor theme="7"/>
        <bgColor indexed="64"/>
      </patternFill>
    </fill>
    <fill>
      <patternFill patternType="solid">
        <fgColor theme="1"/>
        <bgColor indexed="64"/>
      </patternFill>
    </fill>
    <fill>
      <patternFill patternType="solid">
        <fgColor rgb="FFF7BE52"/>
        <bgColor indexed="64"/>
      </patternFill>
    </fill>
    <fill>
      <patternFill patternType="solid">
        <fgColor theme="6" tint="-0.249977111117893"/>
        <bgColor indexed="64"/>
      </patternFill>
    </fill>
    <fill>
      <patternFill patternType="solid">
        <fgColor rgb="FF455560"/>
        <bgColor indexed="64"/>
      </patternFill>
    </fill>
    <fill>
      <patternFill patternType="solid">
        <fgColor rgb="FFCFD1D2"/>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9" tint="0.59999389629810485"/>
        <bgColor indexed="64"/>
      </patternFill>
    </fill>
  </fills>
  <borders count="71">
    <border>
      <left/>
      <right/>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right/>
      <top/>
      <bottom style="thin">
        <color auto="1"/>
      </bottom>
      <diagonal/>
    </border>
    <border>
      <left/>
      <right/>
      <top/>
      <bottom style="medium">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style="medium">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medium">
        <color auto="1"/>
      </left>
      <right style="medium">
        <color rgb="FFFFFFFF"/>
      </right>
      <top style="medium">
        <color rgb="FFFFFFFF"/>
      </top>
      <bottom style="thick">
        <color rgb="FFFFFFFF"/>
      </bottom>
      <diagonal/>
    </border>
    <border>
      <left style="medium">
        <color auto="1"/>
      </left>
      <right style="medium">
        <color rgb="FFFFFFFF"/>
      </right>
      <top style="thick">
        <color rgb="FFFFFFFF"/>
      </top>
      <bottom/>
      <diagonal/>
    </border>
    <border>
      <left style="medium">
        <color auto="1"/>
      </left>
      <right style="medium">
        <color rgb="FFFFFFFF"/>
      </right>
      <top/>
      <bottom/>
      <diagonal/>
    </border>
    <border>
      <left style="medium">
        <color auto="1"/>
      </left>
      <right style="medium">
        <color rgb="FFFFFFFF"/>
      </right>
      <top/>
      <bottom style="medium">
        <color rgb="FFFFFFFF"/>
      </bottom>
      <diagonal/>
    </border>
    <border>
      <left style="medium">
        <color auto="1"/>
      </left>
      <right style="medium">
        <color rgb="FFFFFFFF"/>
      </right>
      <top style="medium">
        <color rgb="FFFFFFFF"/>
      </top>
      <bottom/>
      <diagonal/>
    </border>
    <border>
      <left style="medium">
        <color auto="1"/>
      </left>
      <right/>
      <top style="thin">
        <color auto="1"/>
      </top>
      <bottom/>
      <diagonal/>
    </border>
  </borders>
  <cellStyleXfs count="8">
    <xf numFmtId="0" fontId="0" fillId="0" borderId="0" applyProtection="0">
      <protection locked="0"/>
    </xf>
    <xf numFmtId="43"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cellStyleXfs>
  <cellXfs count="503">
    <xf numFmtId="0" fontId="0" fillId="0" borderId="0" xfId="0" applyProtection="1"/>
    <xf numFmtId="0" fontId="10" fillId="0" borderId="0" xfId="0" applyFont="1" applyAlignment="1" applyProtection="1">
      <alignment horizontal="left" vertical="center" indent="1"/>
    </xf>
    <xf numFmtId="0" fontId="0" fillId="0" borderId="0" xfId="0" applyAlignment="1" applyProtection="1">
      <alignment horizontal="center"/>
    </xf>
    <xf numFmtId="0" fontId="0" fillId="2" borderId="1" xfId="0" applyFill="1" applyBorder="1" applyProtection="1"/>
    <xf numFmtId="0" fontId="11" fillId="2" borderId="1" xfId="0" applyFont="1" applyFill="1" applyBorder="1" applyAlignment="1" applyProtection="1">
      <alignment wrapText="1"/>
    </xf>
    <xf numFmtId="0" fontId="0" fillId="2" borderId="2" xfId="0" applyFill="1" applyBorder="1" applyProtection="1"/>
    <xf numFmtId="0" fontId="0" fillId="3" borderId="3" xfId="0" applyFill="1" applyBorder="1" applyProtection="1"/>
    <xf numFmtId="0" fontId="11" fillId="3" borderId="3" xfId="0" applyFont="1" applyFill="1" applyBorder="1" applyAlignment="1" applyProtection="1">
      <alignment wrapText="1"/>
    </xf>
    <xf numFmtId="0" fontId="0" fillId="3" borderId="4" xfId="0" applyFill="1" applyBorder="1" applyProtection="1"/>
    <xf numFmtId="0" fontId="0" fillId="4" borderId="3" xfId="0" applyFill="1" applyBorder="1" applyProtection="1"/>
    <xf numFmtId="0" fontId="11" fillId="4" borderId="3" xfId="0" applyFont="1" applyFill="1" applyBorder="1" applyAlignment="1" applyProtection="1">
      <alignment wrapText="1"/>
    </xf>
    <xf numFmtId="0" fontId="0" fillId="4" borderId="3" xfId="0" applyFill="1" applyBorder="1" applyAlignment="1" applyProtection="1">
      <alignment wrapText="1"/>
    </xf>
    <xf numFmtId="0" fontId="0" fillId="5" borderId="3" xfId="0" applyFill="1" applyBorder="1" applyProtection="1"/>
    <xf numFmtId="0" fontId="11" fillId="5" borderId="3" xfId="0" applyFont="1" applyFill="1" applyBorder="1" applyAlignment="1" applyProtection="1">
      <alignment wrapText="1"/>
    </xf>
    <xf numFmtId="0" fontId="0" fillId="5" borderId="3" xfId="0" applyFill="1" applyBorder="1" applyAlignment="1" applyProtection="1">
      <alignment wrapText="1"/>
    </xf>
    <xf numFmtId="0" fontId="0" fillId="6" borderId="3" xfId="0" applyFill="1" applyBorder="1" applyProtection="1"/>
    <xf numFmtId="0" fontId="0" fillId="6" borderId="3" xfId="0" applyFill="1" applyBorder="1" applyAlignment="1" applyProtection="1">
      <alignment wrapText="1"/>
    </xf>
    <xf numFmtId="0" fontId="0" fillId="0" borderId="5" xfId="0" applyBorder="1" applyProtection="1"/>
    <xf numFmtId="0" fontId="0" fillId="0" borderId="6" xfId="0" applyBorder="1" applyProtection="1"/>
    <xf numFmtId="0" fontId="12" fillId="2" borderId="7" xfId="0" applyFont="1" applyFill="1" applyBorder="1" applyAlignment="1" applyProtection="1">
      <alignment horizontal="center" vertical="center"/>
    </xf>
    <xf numFmtId="0" fontId="12" fillId="4" borderId="7" xfId="0" applyFont="1" applyFill="1" applyBorder="1" applyAlignment="1" applyProtection="1">
      <alignment horizontal="center" vertical="center" wrapText="1"/>
    </xf>
    <xf numFmtId="0" fontId="12" fillId="5" borderId="7" xfId="0" applyFont="1" applyFill="1" applyBorder="1" applyAlignment="1" applyProtection="1">
      <alignment horizontal="center" vertical="center"/>
    </xf>
    <xf numFmtId="0" fontId="12" fillId="6" borderId="7" xfId="0" applyFont="1" applyFill="1" applyBorder="1" applyAlignment="1" applyProtection="1">
      <alignment horizontal="center" vertical="center"/>
    </xf>
    <xf numFmtId="0" fontId="0" fillId="9" borderId="9" xfId="0" applyFill="1" applyBorder="1" applyProtection="1"/>
    <xf numFmtId="0" fontId="13" fillId="9" borderId="9" xfId="0" applyFont="1" applyFill="1" applyBorder="1" applyAlignment="1" applyProtection="1">
      <alignment horizontal="center"/>
    </xf>
    <xf numFmtId="0" fontId="14" fillId="10" borderId="10" xfId="0" applyFont="1" applyFill="1" applyBorder="1" applyAlignment="1" applyProtection="1">
      <alignment horizontal="center"/>
    </xf>
    <xf numFmtId="0" fontId="14" fillId="10" borderId="11" xfId="0" applyFont="1" applyFill="1" applyBorder="1" applyAlignment="1" applyProtection="1">
      <alignment horizontal="center"/>
    </xf>
    <xf numFmtId="0" fontId="14" fillId="10" borderId="12" xfId="0" applyFont="1" applyFill="1" applyBorder="1" applyAlignment="1" applyProtection="1">
      <alignment horizontal="center"/>
    </xf>
    <xf numFmtId="0" fontId="15" fillId="9" borderId="13" xfId="0" applyFont="1" applyFill="1" applyBorder="1" applyAlignment="1" applyProtection="1">
      <alignment horizontal="left" vertical="center" indent="2"/>
    </xf>
    <xf numFmtId="0" fontId="16" fillId="11" borderId="14" xfId="0" applyFont="1" applyFill="1" applyBorder="1" applyAlignment="1" applyProtection="1">
      <alignment horizontal="left" vertical="center" wrapText="1" indent="1"/>
    </xf>
    <xf numFmtId="0" fontId="16" fillId="11" borderId="15" xfId="0" applyFont="1" applyFill="1" applyBorder="1" applyAlignment="1" applyProtection="1">
      <alignment horizontal="left" vertical="center" wrapText="1" indent="1"/>
    </xf>
    <xf numFmtId="0" fontId="15" fillId="9" borderId="16" xfId="0" applyFont="1" applyFill="1" applyBorder="1" applyAlignment="1" applyProtection="1">
      <alignment horizontal="left" vertical="center" indent="1"/>
    </xf>
    <xf numFmtId="0" fontId="15" fillId="9" borderId="13" xfId="0" applyFont="1" applyFill="1" applyBorder="1" applyAlignment="1" applyProtection="1">
      <alignment horizontal="left" vertical="center" indent="1"/>
    </xf>
    <xf numFmtId="0" fontId="0" fillId="9" borderId="17" xfId="0" applyFill="1" applyBorder="1" applyProtection="1"/>
    <xf numFmtId="0" fontId="14" fillId="10" borderId="18" xfId="0" applyFont="1" applyFill="1" applyBorder="1" applyAlignment="1" applyProtection="1">
      <alignment horizontal="center"/>
    </xf>
    <xf numFmtId="0" fontId="14" fillId="10" borderId="0" xfId="0" applyFont="1" applyFill="1" applyAlignment="1" applyProtection="1">
      <alignment horizontal="center"/>
    </xf>
    <xf numFmtId="0" fontId="15" fillId="2" borderId="19" xfId="0" applyFont="1" applyFill="1" applyBorder="1" applyAlignment="1" applyProtection="1">
      <alignment horizontal="left" vertical="center" indent="1"/>
    </xf>
    <xf numFmtId="0" fontId="12" fillId="3" borderId="7" xfId="0" applyFont="1" applyFill="1" applyBorder="1" applyAlignment="1" applyProtection="1">
      <alignment horizontal="center" vertical="center" wrapText="1"/>
    </xf>
    <xf numFmtId="2" fontId="18" fillId="2" borderId="20" xfId="0" applyNumberFormat="1" applyFont="1" applyFill="1" applyBorder="1" applyAlignment="1" applyProtection="1">
      <alignment horizontal="left" vertical="center" indent="1"/>
    </xf>
    <xf numFmtId="0" fontId="0" fillId="7" borderId="3" xfId="0" applyFill="1" applyBorder="1" applyAlignment="1" applyProtection="1">
      <alignment wrapText="1"/>
    </xf>
    <xf numFmtId="0" fontId="14" fillId="10" borderId="10" xfId="0" applyFont="1" applyFill="1" applyBorder="1" applyAlignment="1" applyProtection="1">
      <alignment horizontal="center" wrapText="1"/>
    </xf>
    <xf numFmtId="0" fontId="0" fillId="4" borderId="22" xfId="0" applyFill="1" applyBorder="1" applyAlignment="1" applyProtection="1">
      <alignment horizontal="center" vertical="center" wrapText="1"/>
    </xf>
    <xf numFmtId="0" fontId="11" fillId="4" borderId="23" xfId="0" applyFont="1" applyFill="1" applyBorder="1" applyAlignment="1" applyProtection="1">
      <alignment horizontal="center" vertical="center" wrapText="1"/>
    </xf>
    <xf numFmtId="0" fontId="0" fillId="4" borderId="23" xfId="0" applyFill="1" applyBorder="1" applyAlignment="1" applyProtection="1">
      <alignment horizontal="center" vertical="center" wrapText="1"/>
    </xf>
    <xf numFmtId="0" fontId="0" fillId="4" borderId="24" xfId="0" applyFill="1" applyBorder="1" applyAlignment="1" applyProtection="1">
      <alignment horizontal="center" vertical="center" wrapText="1"/>
    </xf>
    <xf numFmtId="0" fontId="0" fillId="4" borderId="8" xfId="0" applyFill="1" applyBorder="1" applyAlignment="1" applyProtection="1">
      <alignment horizontal="center" vertical="center" wrapText="1"/>
    </xf>
    <xf numFmtId="0" fontId="0" fillId="3" borderId="22" xfId="0" applyFill="1" applyBorder="1" applyAlignment="1" applyProtection="1">
      <alignment horizontal="center" vertical="center" wrapText="1"/>
    </xf>
    <xf numFmtId="0" fontId="11" fillId="3" borderId="23" xfId="0" applyFont="1" applyFill="1" applyBorder="1" applyAlignment="1" applyProtection="1">
      <alignment horizontal="center" vertical="center" wrapText="1"/>
    </xf>
    <xf numFmtId="0" fontId="0" fillId="3" borderId="23" xfId="0" applyFill="1" applyBorder="1" applyAlignment="1" applyProtection="1">
      <alignment horizontal="center" vertical="center" wrapText="1"/>
    </xf>
    <xf numFmtId="0" fontId="0" fillId="3" borderId="24" xfId="0" applyFill="1" applyBorder="1" applyAlignment="1" applyProtection="1">
      <alignment horizontal="center" vertical="center" wrapText="1"/>
    </xf>
    <xf numFmtId="0" fontId="0" fillId="3" borderId="25" xfId="0" applyFill="1" applyBorder="1" applyAlignment="1" applyProtection="1">
      <alignment horizontal="center" vertical="center" wrapText="1"/>
    </xf>
    <xf numFmtId="0" fontId="0" fillId="3" borderId="9" xfId="0" applyFill="1" applyBorder="1" applyAlignment="1" applyProtection="1">
      <alignment horizontal="center" vertical="center" wrapText="1"/>
    </xf>
    <xf numFmtId="0" fontId="0" fillId="3" borderId="9" xfId="0" applyFill="1" applyBorder="1" applyAlignment="1" applyProtection="1">
      <alignment horizontal="center" vertical="center"/>
    </xf>
    <xf numFmtId="0" fontId="0" fillId="2" borderId="25" xfId="0" applyFill="1" applyBorder="1" applyAlignment="1" applyProtection="1">
      <alignment horizontal="center" vertical="center" wrapText="1"/>
    </xf>
    <xf numFmtId="0" fontId="11" fillId="2" borderId="18" xfId="0" applyFont="1" applyFill="1" applyBorder="1" applyAlignment="1" applyProtection="1">
      <alignment horizontal="center" vertical="center" wrapText="1"/>
    </xf>
    <xf numFmtId="0" fontId="0" fillId="2" borderId="18" xfId="0" applyFill="1" applyBorder="1" applyAlignment="1" applyProtection="1">
      <alignment horizontal="center" vertical="center" wrapText="1"/>
    </xf>
    <xf numFmtId="0" fontId="11" fillId="2" borderId="26" xfId="0" applyFont="1" applyFill="1" applyBorder="1" applyAlignment="1" applyProtection="1">
      <alignment horizontal="center" vertical="center" wrapText="1"/>
    </xf>
    <xf numFmtId="0" fontId="11" fillId="2" borderId="25" xfId="0" applyFont="1" applyFill="1" applyBorder="1" applyAlignment="1" applyProtection="1">
      <alignment horizontal="center" vertical="center" wrapText="1"/>
    </xf>
    <xf numFmtId="0" fontId="0" fillId="2" borderId="9" xfId="0" applyFill="1" applyBorder="1" applyAlignment="1" applyProtection="1">
      <alignment horizontal="center" vertical="center" wrapText="1"/>
    </xf>
    <xf numFmtId="0" fontId="0" fillId="2" borderId="26" xfId="0" applyFill="1" applyBorder="1" applyAlignment="1" applyProtection="1">
      <alignment horizontal="center" vertical="center" wrapText="1"/>
    </xf>
    <xf numFmtId="0" fontId="11" fillId="2" borderId="22" xfId="0" applyFont="1" applyFill="1" applyBorder="1" applyAlignment="1" applyProtection="1">
      <alignment horizontal="center" vertical="center" wrapText="1"/>
    </xf>
    <xf numFmtId="0" fontId="0" fillId="2" borderId="27"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0" fontId="0" fillId="2" borderId="22" xfId="0" applyFill="1" applyBorder="1" applyAlignment="1" applyProtection="1">
      <alignment horizontal="center" vertical="center" wrapText="1"/>
    </xf>
    <xf numFmtId="0" fontId="0" fillId="2" borderId="9" xfId="0" applyFill="1" applyBorder="1" applyAlignment="1" applyProtection="1">
      <alignment horizontal="center" vertical="center"/>
    </xf>
    <xf numFmtId="0" fontId="0" fillId="5" borderId="22" xfId="0" applyFill="1" applyBorder="1" applyAlignment="1" applyProtection="1">
      <alignment horizontal="center" vertical="center" wrapText="1"/>
    </xf>
    <xf numFmtId="0" fontId="11" fillId="5" borderId="23" xfId="0" applyFont="1" applyFill="1" applyBorder="1" applyAlignment="1" applyProtection="1">
      <alignment horizontal="center" vertical="center" wrapText="1"/>
    </xf>
    <xf numFmtId="0" fontId="0" fillId="5" borderId="23" xfId="0" applyFill="1" applyBorder="1" applyAlignment="1" applyProtection="1">
      <alignment horizontal="center" vertical="center" wrapText="1"/>
    </xf>
    <xf numFmtId="0" fontId="0" fillId="5" borderId="24" xfId="0" applyFill="1" applyBorder="1" applyAlignment="1" applyProtection="1">
      <alignment horizontal="center" vertical="center" wrapText="1"/>
    </xf>
    <xf numFmtId="0" fontId="0" fillId="5" borderId="8" xfId="0" applyFill="1" applyBorder="1" applyAlignment="1" applyProtection="1">
      <alignment horizontal="center" vertical="center" wrapText="1"/>
    </xf>
    <xf numFmtId="0" fontId="0" fillId="7" borderId="22" xfId="0" applyFill="1" applyBorder="1" applyAlignment="1" applyProtection="1">
      <alignment horizontal="center" vertical="center" wrapText="1"/>
    </xf>
    <xf numFmtId="0" fontId="0" fillId="7" borderId="23" xfId="0" applyFill="1" applyBorder="1" applyAlignment="1" applyProtection="1">
      <alignment horizontal="center" vertical="center" wrapText="1"/>
    </xf>
    <xf numFmtId="0" fontId="0" fillId="7" borderId="24" xfId="0" applyFill="1" applyBorder="1" applyAlignment="1" applyProtection="1">
      <alignment horizontal="center" vertical="center" wrapText="1"/>
    </xf>
    <xf numFmtId="0" fontId="0" fillId="7" borderId="8" xfId="0" applyFill="1" applyBorder="1" applyAlignment="1" applyProtection="1">
      <alignment horizontal="center" vertical="center" wrapText="1"/>
    </xf>
    <xf numFmtId="0" fontId="0" fillId="6" borderId="22" xfId="0" applyFill="1" applyBorder="1" applyAlignment="1" applyProtection="1">
      <alignment horizontal="center" vertical="center" wrapText="1"/>
    </xf>
    <xf numFmtId="0" fontId="0" fillId="6" borderId="23" xfId="0" applyFill="1" applyBorder="1" applyAlignment="1" applyProtection="1">
      <alignment horizontal="center" vertical="center" wrapText="1"/>
    </xf>
    <xf numFmtId="0" fontId="0" fillId="6" borderId="24" xfId="0" applyFill="1" applyBorder="1" applyAlignment="1" applyProtection="1">
      <alignment horizontal="center" vertical="center" wrapText="1"/>
    </xf>
    <xf numFmtId="0" fontId="0" fillId="6" borderId="8" xfId="0" applyFill="1" applyBorder="1" applyAlignment="1" applyProtection="1">
      <alignment horizontal="center" vertical="center" wrapText="1"/>
    </xf>
    <xf numFmtId="0" fontId="0" fillId="0" borderId="0" xfId="0" applyAlignment="1" applyProtection="1">
      <alignment horizontal="center" vertical="top"/>
    </xf>
    <xf numFmtId="0" fontId="0" fillId="2" borderId="11" xfId="0" applyFill="1" applyBorder="1" applyProtection="1"/>
    <xf numFmtId="0" fontId="0" fillId="2" borderId="12" xfId="0" applyFill="1" applyBorder="1" applyProtection="1"/>
    <xf numFmtId="0" fontId="0" fillId="2" borderId="17" xfId="0" applyFill="1" applyBorder="1" applyProtection="1"/>
    <xf numFmtId="0" fontId="0" fillId="2" borderId="30" xfId="0" applyFill="1" applyBorder="1" applyProtection="1"/>
    <xf numFmtId="0" fontId="0" fillId="2" borderId="0" xfId="0" applyFill="1" applyProtection="1"/>
    <xf numFmtId="0" fontId="9" fillId="8" borderId="31" xfId="0" applyFont="1" applyFill="1" applyBorder="1" applyAlignment="1" applyProtection="1">
      <alignment horizontal="center" wrapText="1"/>
    </xf>
    <xf numFmtId="0" fontId="9" fillId="7" borderId="31" xfId="0" applyFont="1" applyFill="1" applyBorder="1" applyAlignment="1" applyProtection="1">
      <alignment horizontal="center" wrapText="1"/>
    </xf>
    <xf numFmtId="0" fontId="9" fillId="5" borderId="31" xfId="0" applyFont="1" applyFill="1" applyBorder="1" applyAlignment="1" applyProtection="1">
      <alignment horizontal="center" wrapText="1"/>
    </xf>
    <xf numFmtId="0" fontId="9" fillId="4" borderId="31" xfId="0" applyFont="1" applyFill="1" applyBorder="1" applyAlignment="1" applyProtection="1">
      <alignment horizontal="center" wrapText="1"/>
    </xf>
    <xf numFmtId="0" fontId="9" fillId="3" borderId="31" xfId="0" applyFont="1" applyFill="1" applyBorder="1" applyAlignment="1" applyProtection="1">
      <alignment horizontal="center" wrapText="1"/>
    </xf>
    <xf numFmtId="0" fontId="9" fillId="2" borderId="31" xfId="0" applyFont="1" applyFill="1" applyBorder="1" applyAlignment="1" applyProtection="1">
      <alignment horizontal="center"/>
    </xf>
    <xf numFmtId="164" fontId="9" fillId="8" borderId="32" xfId="0" applyNumberFormat="1" applyFont="1" applyFill="1" applyBorder="1" applyAlignment="1" applyProtection="1">
      <alignment horizontal="center"/>
    </xf>
    <xf numFmtId="164" fontId="9" fillId="7" borderId="32" xfId="0" applyNumberFormat="1" applyFont="1" applyFill="1" applyBorder="1" applyAlignment="1" applyProtection="1">
      <alignment horizontal="center"/>
    </xf>
    <xf numFmtId="164" fontId="9" fillId="5" borderId="32" xfId="0" applyNumberFormat="1" applyFont="1" applyFill="1" applyBorder="1" applyAlignment="1" applyProtection="1">
      <alignment horizontal="center"/>
    </xf>
    <xf numFmtId="164" fontId="9" fillId="4" borderId="32" xfId="0" applyNumberFormat="1" applyFont="1" applyFill="1" applyBorder="1" applyAlignment="1" applyProtection="1">
      <alignment horizontal="center"/>
    </xf>
    <xf numFmtId="164" fontId="9" fillId="3" borderId="32" xfId="0" applyNumberFormat="1" applyFont="1" applyFill="1" applyBorder="1" applyAlignment="1" applyProtection="1">
      <alignment horizontal="center"/>
    </xf>
    <xf numFmtId="164" fontId="9" fillId="2" borderId="32" xfId="0" applyNumberFormat="1" applyFont="1" applyFill="1" applyBorder="1" applyAlignment="1" applyProtection="1">
      <alignment horizontal="center"/>
    </xf>
    <xf numFmtId="1" fontId="17" fillId="2" borderId="21" xfId="0" applyNumberFormat="1" applyFont="1" applyFill="1" applyBorder="1" applyAlignment="1" applyProtection="1">
      <alignment horizontal="left" vertical="center" indent="1"/>
    </xf>
    <xf numFmtId="1" fontId="17" fillId="2" borderId="19" xfId="0" applyNumberFormat="1" applyFont="1" applyFill="1" applyBorder="1" applyAlignment="1" applyProtection="1">
      <alignment horizontal="left" vertical="center" indent="1"/>
    </xf>
    <xf numFmtId="0" fontId="0" fillId="12" borderId="0" xfId="0" applyFill="1" applyProtection="1"/>
    <xf numFmtId="164" fontId="9" fillId="12" borderId="32" xfId="0" applyNumberFormat="1" applyFont="1" applyFill="1" applyBorder="1" applyAlignment="1" applyProtection="1">
      <alignment horizontal="center"/>
    </xf>
    <xf numFmtId="0" fontId="0" fillId="12" borderId="12" xfId="0" applyFill="1" applyBorder="1" applyProtection="1"/>
    <xf numFmtId="0" fontId="0" fillId="12" borderId="30" xfId="0" applyFill="1" applyBorder="1" applyProtection="1"/>
    <xf numFmtId="0" fontId="19" fillId="0" borderId="0" xfId="0" applyFont="1" applyProtection="1"/>
    <xf numFmtId="0" fontId="11" fillId="0" borderId="0" xfId="0" applyFont="1" applyProtection="1"/>
    <xf numFmtId="0" fontId="19" fillId="20" borderId="22" xfId="0" applyFont="1" applyFill="1" applyBorder="1" applyAlignment="1" applyProtection="1">
      <alignment horizontal="center" vertical="center"/>
    </xf>
    <xf numFmtId="0" fontId="19" fillId="20" borderId="28" xfId="0" applyFont="1" applyFill="1" applyBorder="1" applyAlignment="1" applyProtection="1">
      <alignment horizontal="center" vertical="center"/>
    </xf>
    <xf numFmtId="168" fontId="17" fillId="2" borderId="21" xfId="0" applyNumberFormat="1" applyFont="1" applyFill="1" applyBorder="1" applyAlignment="1" applyProtection="1">
      <alignment horizontal="center" vertical="center"/>
    </xf>
    <xf numFmtId="168" fontId="17" fillId="2" borderId="19" xfId="0" applyNumberFormat="1" applyFont="1" applyFill="1" applyBorder="1" applyAlignment="1" applyProtection="1">
      <alignment horizontal="center" vertical="center"/>
    </xf>
    <xf numFmtId="168" fontId="18" fillId="2" borderId="20" xfId="0" applyNumberFormat="1" applyFont="1" applyFill="1" applyBorder="1" applyAlignment="1" applyProtection="1">
      <alignment horizontal="left" vertical="center" indent="1"/>
    </xf>
    <xf numFmtId="167" fontId="0" fillId="7" borderId="0" xfId="0" applyNumberFormat="1" applyFill="1" applyProtection="1"/>
    <xf numFmtId="168" fontId="0" fillId="6" borderId="0" xfId="0" applyNumberFormat="1" applyFill="1" applyAlignment="1" applyProtection="1">
      <alignment horizontal="center" vertical="center"/>
    </xf>
    <xf numFmtId="0" fontId="14" fillId="10" borderId="0" xfId="0" applyFont="1" applyFill="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41" xfId="0" applyFont="1" applyFill="1" applyBorder="1" applyAlignment="1" applyProtection="1">
      <alignment horizontal="center" wrapText="1"/>
    </xf>
    <xf numFmtId="0" fontId="14" fillId="10" borderId="42" xfId="0" applyFont="1" applyFill="1" applyBorder="1" applyAlignment="1" applyProtection="1">
      <alignment horizontal="center" vertical="center"/>
    </xf>
    <xf numFmtId="0" fontId="14" fillId="10" borderId="26" xfId="0" applyFont="1" applyFill="1" applyBorder="1" applyAlignment="1" applyProtection="1">
      <alignment horizontal="center"/>
    </xf>
    <xf numFmtId="0" fontId="14" fillId="10" borderId="41" xfId="0" applyFont="1" applyFill="1" applyBorder="1" applyAlignment="1" applyProtection="1">
      <alignment horizontal="center"/>
    </xf>
    <xf numFmtId="0" fontId="14" fillId="10" borderId="29"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4" fillId="10" borderId="20" xfId="0" applyFont="1" applyFill="1" applyBorder="1" applyAlignment="1" applyProtection="1">
      <alignment horizontal="center" vertical="center"/>
    </xf>
    <xf numFmtId="0" fontId="22" fillId="21" borderId="41" xfId="0" applyFont="1" applyFill="1" applyBorder="1" applyAlignment="1" applyProtection="1">
      <alignment horizontal="center"/>
    </xf>
    <xf numFmtId="0" fontId="14" fillId="10" borderId="43" xfId="0" applyFont="1" applyFill="1" applyBorder="1" applyAlignment="1" applyProtection="1">
      <alignment horizontal="center"/>
    </xf>
    <xf numFmtId="0" fontId="22" fillId="21" borderId="18" xfId="0" applyFont="1" applyFill="1" applyBorder="1" applyAlignment="1" applyProtection="1">
      <alignment horizontal="center"/>
    </xf>
    <xf numFmtId="0" fontId="11" fillId="7" borderId="0" xfId="0" applyFont="1" applyFill="1" applyAlignment="1" applyProtection="1">
      <alignment horizontal="left" vertical="center" wrapText="1"/>
    </xf>
    <xf numFmtId="0" fontId="23" fillId="22" borderId="61" xfId="0" applyFont="1" applyFill="1" applyBorder="1" applyAlignment="1" applyProtection="1">
      <alignment horizontal="left" vertical="center" wrapText="1"/>
    </xf>
    <xf numFmtId="0" fontId="2" fillId="23" borderId="62" xfId="0" applyFont="1" applyFill="1" applyBorder="1" applyAlignment="1" applyProtection="1">
      <alignment horizontal="left" vertical="center" wrapText="1"/>
    </xf>
    <xf numFmtId="0" fontId="2" fillId="23" borderId="63" xfId="0" applyFont="1" applyFill="1" applyBorder="1" applyAlignment="1" applyProtection="1">
      <alignment horizontal="left" vertical="center" wrapText="1"/>
    </xf>
    <xf numFmtId="0" fontId="2" fillId="24" borderId="64" xfId="0" applyFont="1" applyFill="1" applyBorder="1" applyAlignment="1" applyProtection="1">
      <alignment horizontal="left" vertical="center" wrapText="1"/>
    </xf>
    <xf numFmtId="0" fontId="2" fillId="23" borderId="64" xfId="0" applyFont="1" applyFill="1" applyBorder="1" applyAlignment="1" applyProtection="1">
      <alignment horizontal="left" vertical="center" wrapText="1"/>
    </xf>
    <xf numFmtId="0" fontId="0" fillId="0" borderId="36" xfId="0" applyBorder="1" applyProtection="1"/>
    <xf numFmtId="0" fontId="23" fillId="22" borderId="65" xfId="0" applyFont="1" applyFill="1" applyBorder="1" applyAlignment="1" applyProtection="1">
      <alignment horizontal="left" vertical="center" wrapText="1"/>
    </xf>
    <xf numFmtId="0" fontId="9" fillId="12" borderId="42" xfId="0" applyFont="1" applyFill="1" applyBorder="1" applyAlignment="1" applyProtection="1">
      <alignment horizontal="center" vertical="center"/>
    </xf>
    <xf numFmtId="0" fontId="9" fillId="0" borderId="44" xfId="0" applyFont="1" applyBorder="1" applyProtection="1"/>
    <xf numFmtId="0" fontId="25" fillId="0" borderId="0" xfId="0" applyFont="1" applyAlignment="1" applyProtection="1">
      <alignment horizontal="center" vertical="center"/>
    </xf>
    <xf numFmtId="0" fontId="26" fillId="0" borderId="0" xfId="0" applyFont="1" applyAlignment="1" applyProtection="1">
      <alignment vertical="center"/>
    </xf>
    <xf numFmtId="0" fontId="27" fillId="0" borderId="0" xfId="0" applyFont="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horizontal="left" vertical="center" indent="4"/>
    </xf>
    <xf numFmtId="0" fontId="28" fillId="0" borderId="0" xfId="0" applyFont="1" applyAlignment="1" applyProtection="1">
      <alignment horizontal="left" vertical="center" indent="8"/>
    </xf>
    <xf numFmtId="0" fontId="29" fillId="0" borderId="0" xfId="0" applyFont="1" applyAlignment="1" applyProtection="1">
      <alignment vertical="center"/>
    </xf>
    <xf numFmtId="0" fontId="30" fillId="0" borderId="0" xfId="0" applyFont="1" applyAlignment="1" applyProtection="1">
      <alignment vertical="center"/>
    </xf>
    <xf numFmtId="0" fontId="31" fillId="0" borderId="0" xfId="0" applyFont="1" applyAlignment="1" applyProtection="1">
      <alignment vertical="center"/>
    </xf>
    <xf numFmtId="0" fontId="6" fillId="0" borderId="0" xfId="0" applyFont="1" applyProtection="1"/>
    <xf numFmtId="0" fontId="32" fillId="27" borderId="42" xfId="3" applyFont="1" applyFill="1" applyBorder="1" applyAlignment="1">
      <alignment horizontal="center"/>
    </xf>
    <xf numFmtId="0" fontId="32" fillId="27" borderId="42" xfId="3" applyFont="1" applyFill="1" applyBorder="1" applyAlignment="1">
      <alignment horizontal="center" vertical="center"/>
    </xf>
    <xf numFmtId="0" fontId="33" fillId="0" borderId="0" xfId="0" applyFont="1" applyAlignment="1" applyProtection="1">
      <alignment vertical="center"/>
    </xf>
    <xf numFmtId="0" fontId="35" fillId="0" borderId="35" xfId="0" applyFont="1" applyBorder="1" applyProtection="1"/>
    <xf numFmtId="0" fontId="6" fillId="0" borderId="37" xfId="0" applyFont="1" applyBorder="1" applyProtection="1"/>
    <xf numFmtId="0" fontId="7" fillId="0" borderId="47" xfId="0" applyFont="1" applyBorder="1" applyProtection="1"/>
    <xf numFmtId="0" fontId="6" fillId="0" borderId="12" xfId="0" applyFont="1" applyBorder="1" applyProtection="1"/>
    <xf numFmtId="0" fontId="6" fillId="0" borderId="20" xfId="0" applyFont="1" applyBorder="1" applyProtection="1"/>
    <xf numFmtId="0" fontId="6" fillId="0" borderId="44" xfId="0" applyFont="1" applyBorder="1" applyAlignment="1" applyProtection="1">
      <alignment horizontal="center" vertical="center"/>
    </xf>
    <xf numFmtId="0" fontId="6" fillId="0" borderId="47" xfId="0" applyFont="1" applyBorder="1" applyProtection="1"/>
    <xf numFmtId="0" fontId="6" fillId="0" borderId="47" xfId="0" applyFont="1" applyBorder="1" applyAlignment="1" applyProtection="1">
      <alignment horizontal="center" vertical="center"/>
    </xf>
    <xf numFmtId="0" fontId="6" fillId="0" borderId="47" xfId="0" applyFont="1" applyBorder="1" applyAlignment="1" applyProtection="1">
      <alignment wrapText="1"/>
    </xf>
    <xf numFmtId="0" fontId="6" fillId="0" borderId="20" xfId="0" applyFont="1" applyBorder="1" applyAlignment="1" applyProtection="1">
      <alignment horizontal="center" vertical="center"/>
    </xf>
    <xf numFmtId="0" fontId="6" fillId="0" borderId="12" xfId="0" applyFont="1" applyBorder="1" applyAlignment="1" applyProtection="1">
      <alignment horizontal="center" vertical="center"/>
    </xf>
    <xf numFmtId="0" fontId="35" fillId="0" borderId="11" xfId="0" applyFont="1" applyBorder="1" applyProtection="1"/>
    <xf numFmtId="0" fontId="36" fillId="0" borderId="11" xfId="0" applyFont="1" applyBorder="1" applyProtection="1"/>
    <xf numFmtId="0" fontId="37" fillId="0" borderId="11" xfId="0" applyFont="1" applyBorder="1" applyProtection="1"/>
    <xf numFmtId="0" fontId="6" fillId="0" borderId="11" xfId="0" applyFont="1" applyBorder="1" applyProtection="1"/>
    <xf numFmtId="0" fontId="38" fillId="0" borderId="0" xfId="0" applyFont="1" applyProtection="1"/>
    <xf numFmtId="0" fontId="6" fillId="0" borderId="11" xfId="0" applyFont="1" applyBorder="1" applyAlignment="1" applyProtection="1">
      <alignment horizontal="center" vertical="center"/>
    </xf>
    <xf numFmtId="0" fontId="6" fillId="0" borderId="40" xfId="0" applyFont="1" applyBorder="1" applyProtection="1"/>
    <xf numFmtId="0" fontId="6" fillId="0" borderId="30" xfId="0" applyFont="1" applyBorder="1" applyProtection="1"/>
    <xf numFmtId="0" fontId="40" fillId="0" borderId="0" xfId="0" applyFont="1" applyAlignment="1" applyProtection="1">
      <alignment horizontal="left" vertical="center" indent="4"/>
    </xf>
    <xf numFmtId="0" fontId="41" fillId="0" borderId="0" xfId="0" applyFont="1" applyAlignment="1" applyProtection="1">
      <alignment vertical="center"/>
    </xf>
    <xf numFmtId="0" fontId="42" fillId="0" borderId="0" xfId="0" applyFont="1" applyAlignment="1" applyProtection="1">
      <alignment horizontal="center" vertical="center"/>
    </xf>
    <xf numFmtId="0" fontId="43" fillId="0" borderId="0" xfId="0" applyFont="1" applyAlignment="1" applyProtection="1">
      <alignment horizontal="left" vertical="center" indent="3"/>
    </xf>
    <xf numFmtId="0" fontId="33" fillId="0" borderId="0" xfId="0" applyFont="1" applyAlignment="1" applyProtection="1">
      <alignment horizontal="center"/>
    </xf>
    <xf numFmtId="0" fontId="44" fillId="0" borderId="0" xfId="0" applyFont="1" applyAlignment="1" applyProtection="1">
      <alignment vertical="center"/>
    </xf>
    <xf numFmtId="0" fontId="45" fillId="0" borderId="0" xfId="0" applyFont="1" applyAlignment="1" applyProtection="1">
      <alignment horizontal="left" vertical="center" indent="3"/>
    </xf>
    <xf numFmtId="0" fontId="46" fillId="0" borderId="0" xfId="0" applyFont="1" applyAlignment="1" applyProtection="1">
      <alignment vertical="center"/>
    </xf>
    <xf numFmtId="0" fontId="41" fillId="0" borderId="0" xfId="0" applyFont="1" applyAlignment="1" applyProtection="1">
      <alignment horizontal="left" vertical="center" indent="1"/>
    </xf>
    <xf numFmtId="0" fontId="41" fillId="0" borderId="0" xfId="0" applyFont="1" applyAlignment="1" applyProtection="1">
      <alignment horizontal="left" vertical="center" indent="5"/>
    </xf>
    <xf numFmtId="0" fontId="41" fillId="0" borderId="0" xfId="0" applyFont="1" applyAlignment="1" applyProtection="1">
      <alignment horizontal="left" vertical="center" indent="3"/>
    </xf>
    <xf numFmtId="0" fontId="47" fillId="0" borderId="0" xfId="0" applyFont="1" applyAlignment="1" applyProtection="1">
      <alignment horizontal="left" vertical="center" indent="5"/>
    </xf>
    <xf numFmtId="0" fontId="42" fillId="0" borderId="0" xfId="0" applyFont="1" applyAlignment="1" applyProtection="1">
      <alignment vertical="center"/>
    </xf>
    <xf numFmtId="0" fontId="41" fillId="0" borderId="0" xfId="0" applyFont="1" applyAlignment="1" applyProtection="1">
      <alignment horizontal="justify" vertical="center"/>
    </xf>
    <xf numFmtId="0" fontId="48" fillId="0" borderId="0" xfId="0" applyFont="1" applyAlignment="1" applyProtection="1">
      <alignment vertical="center"/>
    </xf>
    <xf numFmtId="0" fontId="49" fillId="0" borderId="0" xfId="0" applyFont="1" applyAlignment="1" applyProtection="1">
      <alignment vertical="center"/>
    </xf>
    <xf numFmtId="0" fontId="50" fillId="0" borderId="0" xfId="0" applyFont="1" applyAlignment="1" applyProtection="1">
      <alignment vertical="center"/>
    </xf>
    <xf numFmtId="0" fontId="51" fillId="0" borderId="0" xfId="0" applyFont="1" applyAlignment="1" applyProtection="1">
      <alignment vertical="center"/>
    </xf>
    <xf numFmtId="0" fontId="52" fillId="0" borderId="0" xfId="0" applyFont="1" applyAlignment="1" applyProtection="1">
      <alignment horizontal="left" vertical="center" indent="3"/>
    </xf>
    <xf numFmtId="167" fontId="53" fillId="7" borderId="0" xfId="0" applyNumberFormat="1" applyFont="1" applyFill="1" applyProtection="1"/>
    <xf numFmtId="0" fontId="54" fillId="0" borderId="0" xfId="0" applyFont="1" applyAlignment="1" applyProtection="1">
      <alignment horizontal="left" vertical="center" indent="3"/>
    </xf>
    <xf numFmtId="0" fontId="55" fillId="0" borderId="0" xfId="0" applyFont="1" applyAlignment="1" applyProtection="1">
      <alignment horizontal="center" vertical="center"/>
    </xf>
    <xf numFmtId="0" fontId="55" fillId="0" borderId="0" xfId="0" applyFont="1" applyAlignment="1" applyProtection="1">
      <alignment horizontal="center"/>
    </xf>
    <xf numFmtId="0" fontId="56" fillId="0" borderId="0" xfId="0" applyFont="1" applyAlignment="1" applyProtection="1">
      <alignment horizontal="center" vertical="center"/>
    </xf>
    <xf numFmtId="0" fontId="7" fillId="28" borderId="0" xfId="0" applyFont="1" applyFill="1" applyProtection="1"/>
    <xf numFmtId="0" fontId="0" fillId="28" borderId="0" xfId="0" applyFill="1" applyProtection="1"/>
    <xf numFmtId="0" fontId="6" fillId="20" borderId="0" xfId="0" applyFont="1" applyFill="1" applyProtection="1"/>
    <xf numFmtId="167" fontId="0" fillId="2" borderId="0" xfId="0" applyNumberFormat="1" applyFill="1" applyAlignment="1" applyProtection="1">
      <alignment horizontal="left"/>
    </xf>
    <xf numFmtId="0" fontId="0" fillId="9" borderId="0" xfId="0" applyFill="1" applyProtection="1"/>
    <xf numFmtId="167" fontId="0" fillId="9" borderId="0" xfId="0" applyNumberFormat="1" applyFill="1" applyAlignment="1" applyProtection="1">
      <alignment horizontal="left"/>
    </xf>
    <xf numFmtId="0" fontId="6" fillId="20" borderId="0" xfId="0" applyFont="1" applyFill="1" applyAlignment="1" applyProtection="1">
      <alignment horizontal="left"/>
    </xf>
    <xf numFmtId="167" fontId="0" fillId="2" borderId="0" xfId="2" applyNumberFormat="1" applyFont="1" applyFill="1" applyAlignment="1">
      <alignment horizontal="left"/>
    </xf>
    <xf numFmtId="167" fontId="0" fillId="9" borderId="0" xfId="2" applyNumberFormat="1" applyFont="1" applyFill="1" applyAlignment="1">
      <alignment horizontal="left"/>
    </xf>
    <xf numFmtId="8" fontId="0" fillId="9" borderId="0" xfId="0" applyNumberFormat="1" applyFill="1" applyAlignment="1" applyProtection="1">
      <alignment horizontal="left"/>
    </xf>
    <xf numFmtId="0" fontId="7" fillId="29" borderId="0" xfId="0" applyFont="1" applyFill="1" applyProtection="1"/>
    <xf numFmtId="0" fontId="0" fillId="29" borderId="0" xfId="0" applyFill="1" applyProtection="1"/>
    <xf numFmtId="0" fontId="7" fillId="25" borderId="0" xfId="0" applyFont="1" applyFill="1" applyProtection="1"/>
    <xf numFmtId="0" fontId="0" fillId="25" borderId="0" xfId="0" applyFill="1" applyProtection="1"/>
    <xf numFmtId="0" fontId="53" fillId="0" borderId="0" xfId="0" applyFont="1" applyProtection="1"/>
    <xf numFmtId="0" fontId="6" fillId="30" borderId="0" xfId="0" applyFont="1" applyFill="1" applyProtection="1"/>
    <xf numFmtId="167" fontId="6" fillId="30" borderId="0" xfId="0" applyNumberFormat="1" applyFont="1" applyFill="1" applyAlignment="1" applyProtection="1">
      <alignment horizontal="left"/>
    </xf>
    <xf numFmtId="0" fontId="0" fillId="2" borderId="1" xfId="0" applyFill="1" applyBorder="1" applyAlignment="1" applyProtection="1">
      <alignment wrapText="1"/>
    </xf>
    <xf numFmtId="167" fontId="0" fillId="12" borderId="0" xfId="0" applyNumberFormat="1" applyFill="1" applyProtection="1"/>
    <xf numFmtId="0" fontId="0" fillId="6" borderId="0" xfId="0" applyFill="1" applyProtection="1"/>
    <xf numFmtId="167" fontId="0" fillId="6" borderId="0" xfId="0" applyNumberFormat="1" applyFill="1" applyAlignment="1" applyProtection="1">
      <alignment horizontal="center" vertical="center"/>
    </xf>
    <xf numFmtId="0" fontId="0" fillId="8" borderId="0" xfId="0" applyFill="1" applyProtection="1"/>
    <xf numFmtId="0" fontId="0" fillId="32" borderId="0" xfId="0" applyFill="1" applyProtection="1"/>
    <xf numFmtId="0" fontId="7" fillId="0" borderId="0" xfId="0" applyFont="1" applyAlignment="1" applyProtection="1">
      <alignment horizontal="center" vertical="center"/>
    </xf>
    <xf numFmtId="167" fontId="0" fillId="0" borderId="0" xfId="0" applyNumberFormat="1" applyProtection="1"/>
    <xf numFmtId="0" fontId="0" fillId="0" borderId="0" xfId="0" applyAlignment="1" applyProtection="1">
      <alignment wrapText="1"/>
    </xf>
    <xf numFmtId="0" fontId="12" fillId="7" borderId="7" xfId="0" applyFont="1" applyFill="1" applyBorder="1" applyAlignment="1" applyProtection="1">
      <alignment horizontal="center" vertical="center" wrapText="1"/>
    </xf>
    <xf numFmtId="0" fontId="0" fillId="9" borderId="9" xfId="0" applyFill="1" applyBorder="1" applyAlignment="1" applyProtection="1">
      <alignment wrapText="1"/>
    </xf>
    <xf numFmtId="0" fontId="0" fillId="7" borderId="4" xfId="0" applyFill="1" applyBorder="1" applyAlignment="1" applyProtection="1">
      <alignment wrapText="1"/>
    </xf>
    <xf numFmtId="0" fontId="0" fillId="0" borderId="0" xfId="0" applyAlignment="1" applyProtection="1">
      <alignment horizontal="left" vertical="top"/>
    </xf>
    <xf numFmtId="0" fontId="61" fillId="0" borderId="0" xfId="0" applyFont="1" applyProtection="1"/>
    <xf numFmtId="0" fontId="63" fillId="0" borderId="0" xfId="0" applyFont="1" applyProtection="1"/>
    <xf numFmtId="0" fontId="63" fillId="0" borderId="0" xfId="0" applyFont="1" applyAlignment="1" applyProtection="1">
      <alignment horizontal="left" vertical="top"/>
    </xf>
    <xf numFmtId="0" fontId="65" fillId="0" borderId="0" xfId="0" applyFont="1" applyProtection="1"/>
    <xf numFmtId="0" fontId="0" fillId="0" borderId="47" xfId="0" applyBorder="1" applyProtection="1"/>
    <xf numFmtId="0" fontId="11" fillId="0" borderId="47" xfId="0" applyFont="1" applyBorder="1" applyProtection="1"/>
    <xf numFmtId="0" fontId="0" fillId="0" borderId="20" xfId="0" applyBorder="1" applyProtection="1"/>
    <xf numFmtId="0" fontId="68" fillId="0" borderId="0" xfId="0" applyFont="1" applyAlignment="1" applyProtection="1">
      <alignment horizontal="left" vertical="center" indent="3"/>
    </xf>
    <xf numFmtId="0" fontId="38" fillId="0" borderId="0" xfId="0" applyFont="1" applyAlignment="1" applyProtection="1">
      <alignment horizontal="left" vertical="center" indent="3"/>
    </xf>
    <xf numFmtId="0" fontId="4" fillId="0" borderId="0" xfId="0" applyFont="1" applyAlignment="1" applyProtection="1">
      <alignment horizontal="left" vertical="center" indent="3"/>
    </xf>
    <xf numFmtId="0" fontId="69" fillId="0" borderId="0" xfId="0" applyFont="1" applyAlignment="1" applyProtection="1">
      <alignment horizontal="left" vertical="center" indent="3"/>
    </xf>
    <xf numFmtId="0" fontId="70" fillId="0" borderId="0" xfId="0" applyFont="1" applyAlignment="1" applyProtection="1">
      <alignment vertical="center"/>
    </xf>
    <xf numFmtId="0" fontId="71" fillId="0" borderId="0" xfId="0" applyFont="1" applyAlignment="1" applyProtection="1">
      <alignment horizontal="left" vertical="center" indent="4"/>
    </xf>
    <xf numFmtId="0" fontId="20" fillId="13" borderId="48" xfId="0" applyFont="1" applyFill="1" applyBorder="1" applyAlignment="1" applyProtection="1">
      <alignment horizontal="center" vertical="center"/>
    </xf>
    <xf numFmtId="0" fontId="20" fillId="13" borderId="51" xfId="0" applyFont="1" applyFill="1" applyBorder="1" applyAlignment="1" applyProtection="1">
      <alignment horizontal="center" vertical="center"/>
    </xf>
    <xf numFmtId="0" fontId="20" fillId="13" borderId="10" xfId="0" applyFont="1" applyFill="1" applyBorder="1" applyAlignment="1" applyProtection="1">
      <alignment horizontal="center" vertical="center"/>
    </xf>
    <xf numFmtId="0" fontId="20" fillId="15" borderId="52" xfId="0" applyFont="1" applyFill="1" applyBorder="1" applyAlignment="1" applyProtection="1">
      <alignment horizontal="center" vertical="center"/>
    </xf>
    <xf numFmtId="0" fontId="20" fillId="15" borderId="47" xfId="0" applyFont="1" applyFill="1" applyBorder="1" applyAlignment="1" applyProtection="1">
      <alignment horizontal="center" vertical="center"/>
    </xf>
    <xf numFmtId="0" fontId="20" fillId="15" borderId="21" xfId="0" applyFont="1" applyFill="1" applyBorder="1" applyAlignment="1" applyProtection="1">
      <alignment horizontal="center" vertical="center"/>
    </xf>
    <xf numFmtId="0" fontId="20" fillId="14" borderId="52" xfId="0" applyFont="1" applyFill="1" applyBorder="1" applyAlignment="1" applyProtection="1">
      <alignment horizontal="center" vertical="center"/>
    </xf>
    <xf numFmtId="0" fontId="20" fillId="14" borderId="47" xfId="0" applyFont="1" applyFill="1" applyBorder="1" applyAlignment="1" applyProtection="1">
      <alignment horizontal="center" vertical="center"/>
    </xf>
    <xf numFmtId="0" fontId="20" fillId="14" borderId="21" xfId="0" applyFont="1" applyFill="1" applyBorder="1" applyAlignment="1" applyProtection="1">
      <alignment horizontal="center" vertical="center"/>
    </xf>
    <xf numFmtId="0" fontId="0" fillId="2" borderId="3" xfId="0" applyFill="1" applyBorder="1" applyAlignment="1" applyProtection="1">
      <alignment wrapText="1"/>
    </xf>
    <xf numFmtId="0" fontId="74" fillId="2" borderId="21" xfId="0" applyFont="1" applyFill="1" applyBorder="1" applyAlignment="1" applyProtection="1">
      <alignment horizontal="left" vertical="center" indent="1"/>
    </xf>
    <xf numFmtId="0" fontId="74" fillId="2" borderId="19" xfId="0" applyFont="1" applyFill="1" applyBorder="1" applyAlignment="1" applyProtection="1">
      <alignment horizontal="left" vertical="center" indent="1"/>
    </xf>
    <xf numFmtId="0" fontId="75" fillId="2" borderId="20" xfId="0" applyFont="1" applyFill="1" applyBorder="1" applyAlignment="1" applyProtection="1">
      <alignment horizontal="left" vertical="center" indent="1"/>
    </xf>
    <xf numFmtId="0" fontId="0" fillId="3" borderId="3" xfId="0" applyFill="1" applyBorder="1" applyAlignment="1" applyProtection="1">
      <alignment wrapText="1"/>
    </xf>
    <xf numFmtId="0" fontId="72" fillId="3" borderId="0" xfId="0" applyFont="1" applyFill="1" applyAlignment="1" applyProtection="1">
      <alignment wrapText="1"/>
    </xf>
    <xf numFmtId="0" fontId="0" fillId="4" borderId="4" xfId="0" applyFill="1" applyBorder="1" applyAlignment="1" applyProtection="1">
      <alignment wrapText="1"/>
    </xf>
    <xf numFmtId="0" fontId="0" fillId="5" borderId="4" xfId="0" applyFill="1" applyBorder="1" applyAlignment="1" applyProtection="1">
      <alignment wrapText="1"/>
    </xf>
    <xf numFmtId="0" fontId="0" fillId="6" borderId="4" xfId="0" applyFill="1" applyBorder="1" applyAlignment="1" applyProtection="1">
      <alignment wrapText="1"/>
    </xf>
    <xf numFmtId="0" fontId="39" fillId="0" borderId="0" xfId="0" applyFont="1" applyAlignment="1" applyProtection="1">
      <alignment horizontal="center" vertical="center"/>
    </xf>
    <xf numFmtId="0" fontId="6" fillId="0" borderId="0" xfId="0" applyFont="1" applyAlignment="1" applyProtection="1">
      <alignment horizontal="center" vertical="center"/>
    </xf>
    <xf numFmtId="1" fontId="6" fillId="0" borderId="0" xfId="0" applyNumberFormat="1" applyFont="1" applyAlignment="1" applyProtection="1">
      <alignment horizontal="center" vertical="center"/>
    </xf>
    <xf numFmtId="0" fontId="39" fillId="0" borderId="0" xfId="0" applyFont="1" applyAlignment="1" applyProtection="1">
      <alignment horizontal="center" vertical="center" wrapText="1"/>
    </xf>
    <xf numFmtId="0" fontId="7" fillId="10" borderId="0" xfId="0" applyFont="1" applyFill="1" applyAlignment="1" applyProtection="1">
      <alignment horizontal="center" vertical="center"/>
    </xf>
    <xf numFmtId="165" fontId="6" fillId="0" borderId="0" xfId="2" applyNumberFormat="1" applyFont="1" applyBorder="1"/>
    <xf numFmtId="0" fontId="6" fillId="2" borderId="0" xfId="0" applyFont="1" applyFill="1" applyProtection="1"/>
    <xf numFmtId="0" fontId="7" fillId="2" borderId="0" xfId="0" applyFont="1" applyFill="1" applyAlignment="1" applyProtection="1">
      <alignment horizontal="center"/>
    </xf>
    <xf numFmtId="0" fontId="7" fillId="2" borderId="0" xfId="0" applyFont="1" applyFill="1" applyAlignment="1" applyProtection="1">
      <alignment horizontal="center" wrapText="1"/>
    </xf>
    <xf numFmtId="0" fontId="6" fillId="2" borderId="0" xfId="0" applyFont="1" applyFill="1" applyAlignment="1" applyProtection="1">
      <alignment horizontal="center"/>
    </xf>
    <xf numFmtId="1" fontId="6" fillId="2" borderId="0" xfId="1" applyNumberFormat="1" applyFont="1" applyFill="1" applyBorder="1" applyAlignment="1">
      <alignment horizontal="center"/>
    </xf>
    <xf numFmtId="1" fontId="6" fillId="2" borderId="0" xfId="0" applyNumberFormat="1" applyFont="1" applyFill="1" applyAlignment="1" applyProtection="1">
      <alignment horizontal="center"/>
    </xf>
    <xf numFmtId="1" fontId="6" fillId="2" borderId="0" xfId="0" applyNumberFormat="1" applyFont="1" applyFill="1" applyAlignment="1" applyProtection="1">
      <alignment horizontal="center" vertical="center"/>
    </xf>
    <xf numFmtId="0" fontId="7" fillId="2" borderId="0" xfId="0" applyFont="1" applyFill="1" applyAlignment="1" applyProtection="1">
      <alignment horizontal="center" vertical="center" wrapText="1"/>
    </xf>
    <xf numFmtId="0" fontId="78" fillId="33" borderId="0" xfId="0" applyFont="1" applyFill="1" applyAlignment="1" applyProtection="1">
      <alignment horizontal="center" vertical="center" wrapText="1"/>
    </xf>
    <xf numFmtId="9" fontId="7" fillId="2" borderId="0" xfId="4" applyFont="1" applyFill="1" applyBorder="1" applyAlignment="1">
      <alignment horizontal="center"/>
    </xf>
    <xf numFmtId="1" fontId="6" fillId="2" borderId="0" xfId="0" applyNumberFormat="1" applyFont="1" applyFill="1" applyProtection="1"/>
    <xf numFmtId="0" fontId="54" fillId="34" borderId="0" xfId="0" applyFont="1" applyFill="1" applyAlignment="1" applyProtection="1">
      <alignment horizontal="center" vertical="center" wrapText="1"/>
    </xf>
    <xf numFmtId="2" fontId="54" fillId="34" borderId="0" xfId="0" applyNumberFormat="1" applyFont="1" applyFill="1" applyAlignment="1" applyProtection="1">
      <alignment horizontal="center" vertical="center" wrapText="1"/>
    </xf>
    <xf numFmtId="1" fontId="7" fillId="2" borderId="0" xfId="0" applyNumberFormat="1" applyFont="1" applyFill="1" applyProtection="1"/>
    <xf numFmtId="0" fontId="54" fillId="0" borderId="0" xfId="0" applyFont="1" applyAlignment="1" applyProtection="1">
      <alignment horizontal="center" vertical="center" wrapText="1"/>
    </xf>
    <xf numFmtId="2" fontId="6" fillId="2" borderId="0" xfId="0" applyNumberFormat="1" applyFont="1" applyFill="1" applyAlignment="1" applyProtection="1">
      <alignment horizontal="center"/>
    </xf>
    <xf numFmtId="166" fontId="6" fillId="2" borderId="0" xfId="1" applyNumberFormat="1" applyFont="1" applyFill="1" applyBorder="1" applyAlignment="1">
      <alignment horizontal="center"/>
    </xf>
    <xf numFmtId="9" fontId="6" fillId="2" borderId="0" xfId="4" applyFont="1" applyFill="1" applyBorder="1"/>
    <xf numFmtId="166" fontId="7" fillId="2" borderId="0" xfId="0" applyNumberFormat="1" applyFont="1" applyFill="1" applyProtection="1"/>
    <xf numFmtId="0" fontId="7" fillId="2" borderId="0" xfId="0" applyFont="1" applyFill="1" applyProtection="1"/>
    <xf numFmtId="0" fontId="79" fillId="0" borderId="0" xfId="0" applyFont="1" applyAlignment="1" applyProtection="1">
      <alignment horizontal="center" vertical="center" wrapText="1"/>
    </xf>
    <xf numFmtId="0" fontId="7" fillId="35" borderId="0" xfId="0" applyFont="1" applyFill="1" applyAlignment="1" applyProtection="1">
      <alignment horizontal="center" vertical="center"/>
    </xf>
    <xf numFmtId="9" fontId="7" fillId="35" borderId="0" xfId="0" applyNumberFormat="1" applyFont="1" applyFill="1" applyAlignment="1" applyProtection="1">
      <alignment horizontal="center" vertical="center"/>
    </xf>
    <xf numFmtId="9" fontId="7" fillId="2" borderId="0" xfId="0" applyNumberFormat="1" applyFont="1" applyFill="1" applyAlignment="1" applyProtection="1">
      <alignment horizontal="center" vertical="center"/>
    </xf>
    <xf numFmtId="9" fontId="7" fillId="2" borderId="0" xfId="0" applyNumberFormat="1" applyFont="1" applyFill="1" applyAlignment="1" applyProtection="1">
      <alignment horizontal="center"/>
    </xf>
    <xf numFmtId="0" fontId="7" fillId="26" borderId="0" xfId="0" applyFont="1" applyFill="1" applyAlignment="1" applyProtection="1">
      <alignment horizontal="center" vertical="center"/>
    </xf>
    <xf numFmtId="1" fontId="7" fillId="26" borderId="0" xfId="0" applyNumberFormat="1" applyFont="1" applyFill="1" applyAlignment="1" applyProtection="1">
      <alignment horizontal="center" vertical="center"/>
    </xf>
    <xf numFmtId="43" fontId="6" fillId="2" borderId="0" xfId="0" applyNumberFormat="1" applyFont="1" applyFill="1" applyProtection="1"/>
    <xf numFmtId="43" fontId="7" fillId="2" borderId="0" xfId="0" applyNumberFormat="1" applyFont="1" applyFill="1" applyAlignment="1" applyProtection="1">
      <alignment horizontal="center"/>
    </xf>
    <xf numFmtId="169" fontId="6" fillId="2" borderId="0" xfId="2" applyNumberFormat="1" applyFont="1" applyFill="1" applyBorder="1"/>
    <xf numFmtId="166" fontId="6" fillId="2" borderId="0" xfId="1" applyNumberFormat="1" applyFont="1" applyFill="1" applyBorder="1" applyAlignment="1">
      <alignment horizontal="center" vertical="center"/>
    </xf>
    <xf numFmtId="0" fontId="7" fillId="0" borderId="0" xfId="0" applyFont="1" applyAlignment="1" applyProtection="1">
      <alignment horizontal="left" indent="5"/>
    </xf>
    <xf numFmtId="169" fontId="7" fillId="0" borderId="0" xfId="0" applyNumberFormat="1" applyFont="1" applyProtection="1"/>
    <xf numFmtId="9" fontId="6" fillId="2" borderId="0" xfId="0" applyNumberFormat="1" applyFont="1" applyFill="1" applyProtection="1"/>
    <xf numFmtId="169" fontId="6" fillId="2" borderId="0" xfId="0" applyNumberFormat="1" applyFont="1" applyFill="1" applyProtection="1"/>
    <xf numFmtId="166" fontId="6" fillId="2" borderId="0" xfId="1" applyNumberFormat="1" applyFont="1" applyFill="1" applyBorder="1"/>
    <xf numFmtId="0" fontId="7" fillId="0" borderId="0" xfId="0" applyFont="1" applyAlignment="1" applyProtection="1">
      <alignment horizontal="center" vertical="top"/>
    </xf>
    <xf numFmtId="44" fontId="7" fillId="0" borderId="0" xfId="0" applyNumberFormat="1" applyFont="1" applyAlignment="1" applyProtection="1">
      <alignment vertical="center"/>
    </xf>
    <xf numFmtId="0" fontId="9" fillId="0" borderId="0" xfId="0" applyFont="1" applyProtection="1"/>
    <xf numFmtId="0" fontId="9" fillId="0" borderId="0" xfId="0" applyFont="1" applyAlignment="1" applyProtection="1">
      <alignment horizontal="center" vertical="center"/>
    </xf>
    <xf numFmtId="9" fontId="9" fillId="0" borderId="0" xfId="4" applyFont="1" applyFill="1" applyBorder="1" applyAlignment="1">
      <alignment horizontal="center" vertical="center"/>
    </xf>
    <xf numFmtId="9" fontId="38" fillId="0" borderId="0" xfId="0" applyNumberFormat="1" applyFont="1" applyProtection="1"/>
    <xf numFmtId="1" fontId="6" fillId="0" borderId="0" xfId="0" applyNumberFormat="1" applyFont="1" applyProtection="1"/>
    <xf numFmtId="0" fontId="39" fillId="0" borderId="0" xfId="0" applyFont="1" applyProtection="1"/>
    <xf numFmtId="1" fontId="39" fillId="0" borderId="0" xfId="0" applyNumberFormat="1" applyFont="1" applyProtection="1"/>
    <xf numFmtId="0" fontId="39" fillId="0" borderId="0" xfId="0" applyFont="1" applyAlignment="1" applyProtection="1">
      <alignment horizontal="left" vertical="center" wrapText="1"/>
    </xf>
    <xf numFmtId="0" fontId="39" fillId="0" borderId="0" xfId="0" applyFont="1" applyAlignment="1" applyProtection="1">
      <alignment horizontal="left" vertical="center"/>
    </xf>
    <xf numFmtId="0" fontId="6" fillId="0" borderId="0" xfId="0" applyFont="1" applyAlignment="1" applyProtection="1">
      <alignment wrapText="1"/>
    </xf>
    <xf numFmtId="0" fontId="38" fillId="0" borderId="0" xfId="0" applyFont="1" applyAlignment="1" applyProtection="1">
      <alignment horizontal="center" vertical="center"/>
    </xf>
    <xf numFmtId="0" fontId="38" fillId="0" borderId="0" xfId="0" applyFont="1" applyAlignment="1" applyProtection="1">
      <alignment horizontal="center"/>
    </xf>
    <xf numFmtId="0" fontId="38" fillId="0" borderId="0" xfId="0" applyFont="1" applyAlignment="1" applyProtection="1">
      <alignment wrapText="1"/>
    </xf>
    <xf numFmtId="0" fontId="39" fillId="0" borderId="0" xfId="0" applyFont="1" applyAlignment="1" applyProtection="1">
      <alignment horizontal="right"/>
    </xf>
    <xf numFmtId="0" fontId="39" fillId="0" borderId="0" xfId="0" applyFont="1" applyAlignment="1" applyProtection="1">
      <alignment vertical="center" wrapText="1"/>
    </xf>
    <xf numFmtId="2" fontId="6" fillId="0" borderId="0" xfId="0" applyNumberFormat="1" applyFont="1" applyProtection="1"/>
    <xf numFmtId="0" fontId="21" fillId="0" borderId="0" xfId="0" applyFont="1" applyAlignment="1" applyProtection="1">
      <alignment horizontal="center" vertical="center"/>
    </xf>
    <xf numFmtId="0" fontId="20" fillId="0" borderId="0" xfId="0" applyFont="1" applyProtection="1"/>
    <xf numFmtId="165" fontId="20" fillId="0" borderId="0" xfId="0" applyNumberFormat="1" applyFont="1" applyAlignment="1" applyProtection="1">
      <alignment horizontal="center" vertical="center"/>
    </xf>
    <xf numFmtId="0" fontId="20" fillId="0" borderId="0" xfId="0" applyFont="1" applyAlignment="1" applyProtection="1">
      <alignment horizontal="center" vertical="center"/>
    </xf>
    <xf numFmtId="44" fontId="20" fillId="0" borderId="0" xfId="2" applyFont="1" applyFill="1" applyBorder="1" applyAlignment="1">
      <alignment horizontal="center" vertical="center"/>
    </xf>
    <xf numFmtId="0" fontId="20" fillId="0" borderId="0" xfId="0" applyFont="1" applyAlignment="1" applyProtection="1">
      <alignment horizontal="left" indent="1"/>
    </xf>
    <xf numFmtId="0" fontId="21" fillId="0" borderId="0" xfId="0" applyFont="1" applyProtection="1"/>
    <xf numFmtId="0" fontId="57" fillId="0" borderId="0" xfId="0" applyFont="1" applyAlignment="1" applyProtection="1">
      <alignment horizontal="center" vertical="center"/>
    </xf>
    <xf numFmtId="1" fontId="57" fillId="0" borderId="0" xfId="0" applyNumberFormat="1" applyFont="1" applyAlignment="1" applyProtection="1">
      <alignment horizontal="center" vertical="center"/>
    </xf>
    <xf numFmtId="43" fontId="57" fillId="0" borderId="0" xfId="0" applyNumberFormat="1" applyFont="1" applyAlignment="1" applyProtection="1">
      <alignment horizontal="center"/>
    </xf>
    <xf numFmtId="169" fontId="53" fillId="0" borderId="0" xfId="2" applyNumberFormat="1" applyFont="1" applyFill="1" applyBorder="1"/>
    <xf numFmtId="0" fontId="9" fillId="0" borderId="0" xfId="0" applyFont="1" applyAlignment="1" applyProtection="1">
      <alignment horizontal="left" indent="5"/>
    </xf>
    <xf numFmtId="169" fontId="9" fillId="0" borderId="0" xfId="0" applyNumberFormat="1" applyFont="1" applyProtection="1"/>
    <xf numFmtId="9" fontId="53" fillId="0" borderId="0" xfId="0" applyNumberFormat="1" applyFont="1" applyProtection="1"/>
    <xf numFmtId="169" fontId="53" fillId="0" borderId="0" xfId="0" applyNumberFormat="1" applyFont="1" applyProtection="1"/>
    <xf numFmtId="0" fontId="9" fillId="0" borderId="0" xfId="0" applyFont="1" applyAlignment="1" applyProtection="1">
      <alignment horizontal="center" vertical="top"/>
    </xf>
    <xf numFmtId="44" fontId="9" fillId="0" borderId="0" xfId="0" applyNumberFormat="1" applyFont="1" applyAlignment="1" applyProtection="1">
      <alignment vertical="center"/>
    </xf>
    <xf numFmtId="0" fontId="32" fillId="27" borderId="32" xfId="3" applyFont="1" applyFill="1" applyBorder="1" applyAlignment="1">
      <alignment horizontal="center"/>
    </xf>
    <xf numFmtId="0" fontId="85" fillId="0" borderId="0" xfId="0" applyFont="1" applyAlignment="1" applyProtection="1">
      <alignment vertical="center"/>
    </xf>
    <xf numFmtId="0" fontId="56" fillId="0" borderId="0" xfId="0" applyFont="1" applyAlignment="1" applyProtection="1">
      <alignment horizontal="left" vertical="center" indent="1"/>
    </xf>
    <xf numFmtId="0" fontId="85" fillId="0" borderId="0" xfId="0" applyFont="1" applyAlignment="1" applyProtection="1">
      <alignment horizontal="left" vertical="center" indent="1"/>
    </xf>
    <xf numFmtId="0" fontId="56" fillId="0" borderId="0" xfId="0" applyFont="1" applyProtection="1"/>
    <xf numFmtId="0" fontId="57" fillId="27" borderId="31" xfId="3" applyNumberFormat="1" applyFont="1" applyFill="1" applyBorder="1" applyAlignment="1">
      <alignment horizontal="center" vertical="center"/>
    </xf>
    <xf numFmtId="0" fontId="57" fillId="27" borderId="45" xfId="3" applyNumberFormat="1" applyFont="1" applyFill="1" applyBorder="1" applyAlignment="1">
      <alignment horizontal="center" vertical="center"/>
    </xf>
    <xf numFmtId="0" fontId="57" fillId="27" borderId="32" xfId="3" applyNumberFormat="1" applyFont="1" applyFill="1" applyBorder="1" applyAlignment="1">
      <alignment horizontal="center" vertical="center"/>
    </xf>
    <xf numFmtId="0" fontId="33" fillId="0" borderId="0" xfId="0" applyFont="1" applyAlignment="1" applyProtection="1">
      <alignment horizontal="center" vertical="center"/>
    </xf>
    <xf numFmtId="0" fontId="33" fillId="0" borderId="40" xfId="0" applyFont="1" applyBorder="1" applyAlignment="1" applyProtection="1">
      <alignment horizontal="center" vertical="center"/>
    </xf>
    <xf numFmtId="0" fontId="57" fillId="27" borderId="31" xfId="3" applyFont="1" applyFill="1" applyBorder="1" applyAlignment="1">
      <alignment horizontal="center" vertical="center"/>
    </xf>
    <xf numFmtId="0" fontId="57" fillId="27" borderId="45" xfId="3" quotePrefix="1" applyFont="1" applyFill="1" applyBorder="1" applyAlignment="1">
      <alignment horizontal="center" vertical="center"/>
    </xf>
    <xf numFmtId="0" fontId="57" fillId="27" borderId="32" xfId="3" quotePrefix="1" applyFont="1" applyFill="1" applyBorder="1" applyAlignment="1">
      <alignment horizontal="center" vertical="center"/>
    </xf>
    <xf numFmtId="0" fontId="57" fillId="31" borderId="31" xfId="3" quotePrefix="1" applyFont="1" applyFill="1" applyBorder="1" applyAlignment="1">
      <alignment horizontal="center" vertical="center"/>
    </xf>
    <xf numFmtId="0" fontId="57" fillId="31" borderId="45" xfId="3" applyFont="1" applyFill="1" applyBorder="1" applyAlignment="1">
      <alignment horizontal="center" vertical="center"/>
    </xf>
    <xf numFmtId="0" fontId="57" fillId="31" borderId="32" xfId="3" applyFont="1" applyFill="1" applyBorder="1" applyAlignment="1">
      <alignment horizontal="center" vertical="center"/>
    </xf>
    <xf numFmtId="0" fontId="65" fillId="0" borderId="0" xfId="0" applyFont="1" applyAlignment="1" applyProtection="1">
      <alignment horizontal="left" wrapText="1"/>
    </xf>
    <xf numFmtId="0" fontId="62" fillId="2" borderId="0" xfId="0" applyFont="1" applyFill="1" applyAlignment="1" applyProtection="1">
      <alignment horizontal="center"/>
    </xf>
    <xf numFmtId="0" fontId="64" fillId="0" borderId="0" xfId="0" applyFont="1" applyAlignment="1" applyProtection="1">
      <alignment horizontal="center"/>
    </xf>
    <xf numFmtId="0" fontId="65" fillId="0" borderId="0" xfId="0" applyFont="1" applyAlignment="1" applyProtection="1">
      <alignment horizontal="left" vertical="center" wrapText="1"/>
    </xf>
    <xf numFmtId="0" fontId="65" fillId="0" borderId="0" xfId="0" applyFont="1" applyAlignment="1" applyProtection="1">
      <alignment horizontal="left"/>
    </xf>
    <xf numFmtId="0" fontId="24" fillId="23" borderId="66" xfId="0" applyFont="1" applyFill="1" applyBorder="1" applyAlignment="1" applyProtection="1">
      <alignment horizontal="center" vertical="center" wrapText="1"/>
    </xf>
    <xf numFmtId="0" fontId="0" fillId="0" borderId="67" xfId="0" applyBorder="1" applyAlignment="1" applyProtection="1">
      <alignment horizontal="center" vertical="center" wrapText="1"/>
    </xf>
    <xf numFmtId="0" fontId="0" fillId="0" borderId="68" xfId="0" applyBorder="1" applyAlignment="1" applyProtection="1">
      <alignment horizontal="center" vertical="center" wrapText="1"/>
    </xf>
    <xf numFmtId="0" fontId="76" fillId="24" borderId="69" xfId="0" applyFont="1" applyFill="1" applyBorder="1" applyAlignment="1" applyProtection="1">
      <alignment horizontal="center" vertical="center" wrapText="1"/>
    </xf>
    <xf numFmtId="0" fontId="24" fillId="23" borderId="69" xfId="0" applyFont="1" applyFill="1" applyBorder="1" applyAlignment="1" applyProtection="1">
      <alignment horizontal="center" vertical="center" wrapText="1"/>
    </xf>
    <xf numFmtId="0" fontId="24" fillId="24" borderId="69" xfId="0" applyFont="1" applyFill="1" applyBorder="1" applyAlignment="1" applyProtection="1">
      <alignment horizontal="center" vertical="center" wrapText="1"/>
    </xf>
    <xf numFmtId="0" fontId="56" fillId="0" borderId="0" xfId="0" applyFont="1" applyAlignment="1" applyProtection="1">
      <alignment horizontal="center" vertical="center" wrapText="1"/>
    </xf>
    <xf numFmtId="0" fontId="24" fillId="23" borderId="67" xfId="0" applyFont="1" applyFill="1" applyBorder="1" applyAlignment="1" applyProtection="1">
      <alignment horizontal="center" vertical="center" wrapText="1"/>
    </xf>
    <xf numFmtId="0" fontId="34" fillId="12" borderId="31" xfId="0" applyFont="1" applyFill="1" applyBorder="1" applyAlignment="1" applyProtection="1">
      <alignment horizontal="center" vertical="center"/>
    </xf>
    <xf numFmtId="0" fontId="34" fillId="12" borderId="32" xfId="0" applyFont="1" applyFill="1" applyBorder="1" applyAlignment="1" applyProtection="1">
      <alignment horizontal="center" vertical="center"/>
    </xf>
    <xf numFmtId="0" fontId="22" fillId="2" borderId="11" xfId="0" applyFont="1" applyFill="1" applyBorder="1" applyAlignment="1" applyProtection="1">
      <alignment horizontal="center" vertical="center" wrapText="1"/>
    </xf>
    <xf numFmtId="0" fontId="14" fillId="0" borderId="0" xfId="0" applyFont="1" applyAlignment="1" applyProtection="1">
      <alignment horizontal="center" vertical="center" wrapText="1"/>
    </xf>
    <xf numFmtId="0" fontId="14" fillId="0" borderId="11" xfId="0" applyFont="1" applyBorder="1" applyAlignment="1" applyProtection="1">
      <alignment horizontal="center" vertical="center" wrapText="1"/>
    </xf>
    <xf numFmtId="0" fontId="33" fillId="37" borderId="44" xfId="0" applyFont="1" applyFill="1" applyBorder="1" applyAlignment="1" applyProtection="1">
      <alignment horizontal="center" vertical="center" wrapText="1"/>
    </xf>
    <xf numFmtId="0" fontId="0" fillId="37" borderId="47" xfId="0" applyFill="1" applyBorder="1" applyAlignment="1" applyProtection="1">
      <alignment horizontal="center" vertical="center" wrapText="1"/>
    </xf>
    <xf numFmtId="0" fontId="0" fillId="37" borderId="20" xfId="0" applyFill="1" applyBorder="1" applyAlignment="1" applyProtection="1">
      <alignment horizontal="center" vertical="center" wrapText="1"/>
    </xf>
    <xf numFmtId="0" fontId="83" fillId="37" borderId="33" xfId="0" applyFont="1" applyFill="1" applyBorder="1" applyAlignment="1" applyProtection="1">
      <alignment horizontal="center" vertical="center" wrapText="1"/>
    </xf>
    <xf numFmtId="0" fontId="83" fillId="37" borderId="34" xfId="0" applyFont="1" applyFill="1" applyBorder="1" applyAlignment="1" applyProtection="1">
      <alignment horizontal="center" vertical="center" wrapText="1"/>
    </xf>
    <xf numFmtId="0" fontId="83" fillId="37" borderId="0" xfId="0" applyFont="1" applyFill="1" applyAlignment="1" applyProtection="1">
      <alignment horizontal="center" vertical="center" wrapText="1"/>
    </xf>
    <xf numFmtId="0" fontId="83" fillId="37" borderId="38" xfId="0" applyFont="1" applyFill="1" applyBorder="1" applyAlignment="1" applyProtection="1">
      <alignment horizontal="center" vertical="center" wrapText="1"/>
    </xf>
    <xf numFmtId="0" fontId="83" fillId="37" borderId="39" xfId="0" applyFont="1" applyFill="1" applyBorder="1" applyAlignment="1" applyProtection="1">
      <alignment horizontal="center" vertical="center" wrapText="1"/>
    </xf>
    <xf numFmtId="0" fontId="83" fillId="37" borderId="18" xfId="0" applyFont="1" applyFill="1" applyBorder="1" applyAlignment="1" applyProtection="1">
      <alignment horizontal="center" vertical="center" wrapText="1"/>
    </xf>
    <xf numFmtId="0" fontId="33" fillId="2" borderId="44" xfId="0" applyFont="1" applyFill="1" applyBorder="1" applyAlignment="1" applyProtection="1">
      <alignment horizontal="center" vertical="center" wrapText="1"/>
    </xf>
    <xf numFmtId="0" fontId="0" fillId="2" borderId="47" xfId="0" applyFill="1" applyBorder="1" applyAlignment="1" applyProtection="1">
      <alignment horizontal="center" vertical="center" wrapText="1"/>
    </xf>
    <xf numFmtId="0" fontId="0" fillId="2" borderId="20" xfId="0" applyFill="1" applyBorder="1" applyAlignment="1" applyProtection="1">
      <alignment horizontal="center" vertical="center" wrapText="1"/>
    </xf>
    <xf numFmtId="0" fontId="83" fillId="2" borderId="33" xfId="0" applyFont="1" applyFill="1" applyBorder="1" applyAlignment="1" applyProtection="1">
      <alignment horizontal="center" vertical="center" wrapText="1"/>
    </xf>
    <xf numFmtId="0" fontId="83" fillId="2" borderId="0" xfId="0" applyFont="1" applyFill="1" applyAlignment="1" applyProtection="1">
      <alignment horizontal="center" vertical="center" wrapText="1"/>
    </xf>
    <xf numFmtId="0" fontId="0" fillId="0" borderId="0" xfId="0" applyAlignment="1" applyProtection="1">
      <alignment horizontal="center" vertical="center" wrapText="1"/>
    </xf>
    <xf numFmtId="0" fontId="82" fillId="17" borderId="70" xfId="0" applyFont="1" applyFill="1" applyBorder="1" applyAlignment="1" applyProtection="1">
      <alignment horizontal="center" vertical="center" wrapText="1"/>
    </xf>
    <xf numFmtId="0" fontId="0" fillId="0" borderId="33" xfId="0" applyBorder="1" applyAlignment="1" applyProtection="1">
      <alignment horizontal="center" vertical="center" wrapText="1"/>
    </xf>
    <xf numFmtId="0" fontId="0" fillId="0" borderId="34" xfId="0" applyBorder="1" applyAlignment="1" applyProtection="1">
      <alignment horizontal="center" vertical="center" wrapText="1"/>
    </xf>
    <xf numFmtId="0" fontId="0" fillId="0" borderId="11" xfId="0" applyBorder="1" applyAlignment="1" applyProtection="1">
      <alignment horizontal="center" vertical="center" wrapText="1"/>
    </xf>
    <xf numFmtId="0" fontId="0" fillId="0" borderId="38" xfId="0" applyBorder="1" applyAlignment="1" applyProtection="1">
      <alignment horizontal="center" vertical="center" wrapText="1"/>
    </xf>
    <xf numFmtId="0" fontId="0" fillId="0" borderId="16" xfId="0" applyBorder="1" applyAlignment="1" applyProtection="1">
      <alignment horizontal="center" vertical="center" wrapText="1"/>
    </xf>
    <xf numFmtId="0" fontId="0" fillId="0" borderId="39" xfId="0" applyBorder="1" applyAlignment="1" applyProtection="1">
      <alignment horizontal="center" vertical="center" wrapText="1"/>
    </xf>
    <xf numFmtId="0" fontId="0" fillId="0" borderId="18" xfId="0" applyBorder="1" applyAlignment="1" applyProtection="1">
      <alignment horizontal="center" vertical="center" wrapText="1"/>
    </xf>
    <xf numFmtId="0" fontId="82" fillId="18" borderId="70" xfId="0" applyFont="1" applyFill="1" applyBorder="1" applyAlignment="1" applyProtection="1">
      <alignment horizontal="center" vertical="center" wrapText="1"/>
    </xf>
    <xf numFmtId="0" fontId="82" fillId="19" borderId="70" xfId="0" applyFont="1" applyFill="1" applyBorder="1" applyAlignment="1" applyProtection="1">
      <alignment horizontal="center" vertical="center" wrapText="1"/>
    </xf>
    <xf numFmtId="0" fontId="83" fillId="36" borderId="33" xfId="0" applyFont="1" applyFill="1" applyBorder="1" applyAlignment="1" applyProtection="1">
      <alignment horizontal="center" vertical="center" wrapText="1"/>
    </xf>
    <xf numFmtId="0" fontId="83" fillId="36" borderId="34" xfId="0" applyFont="1" applyFill="1" applyBorder="1" applyAlignment="1" applyProtection="1">
      <alignment horizontal="center" vertical="center" wrapText="1"/>
    </xf>
    <xf numFmtId="0" fontId="83" fillId="36" borderId="0" xfId="0" applyFont="1" applyFill="1" applyAlignment="1" applyProtection="1">
      <alignment horizontal="center" vertical="center" wrapText="1"/>
    </xf>
    <xf numFmtId="0" fontId="83" fillId="36" borderId="38" xfId="0" applyFont="1" applyFill="1" applyBorder="1" applyAlignment="1" applyProtection="1">
      <alignment horizontal="center" vertical="center" wrapText="1"/>
    </xf>
    <xf numFmtId="0" fontId="83" fillId="36" borderId="39" xfId="0" applyFont="1" applyFill="1" applyBorder="1" applyAlignment="1" applyProtection="1">
      <alignment horizontal="center" vertical="center" wrapText="1"/>
    </xf>
    <xf numFmtId="0" fontId="83" fillId="36" borderId="18" xfId="0" applyFont="1" applyFill="1" applyBorder="1" applyAlignment="1" applyProtection="1">
      <alignment horizontal="center" vertical="center" wrapText="1"/>
    </xf>
    <xf numFmtId="0" fontId="0" fillId="36" borderId="44" xfId="0" applyFill="1" applyBorder="1" applyAlignment="1" applyProtection="1">
      <alignment horizontal="center" vertical="center" wrapText="1"/>
    </xf>
    <xf numFmtId="0" fontId="0" fillId="36" borderId="47" xfId="0" applyFill="1" applyBorder="1" applyAlignment="1" applyProtection="1">
      <alignment horizontal="center" vertical="center" wrapText="1"/>
    </xf>
    <xf numFmtId="0" fontId="0" fillId="36" borderId="20" xfId="0" applyFill="1" applyBorder="1" applyAlignment="1" applyProtection="1">
      <alignment horizontal="center" vertical="center" wrapText="1"/>
    </xf>
    <xf numFmtId="0" fontId="21" fillId="0" borderId="0" xfId="0" applyFont="1" applyAlignment="1" applyProtection="1">
      <alignment horizontal="center" vertical="center" wrapText="1"/>
    </xf>
    <xf numFmtId="0" fontId="20" fillId="19" borderId="44" xfId="0" applyFont="1" applyFill="1" applyBorder="1" applyAlignment="1" applyProtection="1">
      <alignment horizontal="center" vertical="center"/>
    </xf>
    <xf numFmtId="0" fontId="20" fillId="19" borderId="47" xfId="0" applyFont="1" applyFill="1" applyBorder="1" applyAlignment="1" applyProtection="1">
      <alignment horizontal="center" vertical="center"/>
    </xf>
    <xf numFmtId="0" fontId="20" fillId="19" borderId="20" xfId="0" applyFont="1" applyFill="1" applyBorder="1" applyAlignment="1" applyProtection="1">
      <alignment horizontal="center" vertical="center"/>
    </xf>
    <xf numFmtId="0" fontId="20" fillId="18" borderId="52" xfId="0" applyFont="1" applyFill="1" applyBorder="1" applyAlignment="1" applyProtection="1">
      <alignment horizontal="center" vertical="center"/>
    </xf>
    <xf numFmtId="0" fontId="20" fillId="18" borderId="47" xfId="0" applyFont="1" applyFill="1" applyBorder="1" applyAlignment="1" applyProtection="1">
      <alignment horizontal="center" vertical="center"/>
    </xf>
    <xf numFmtId="0" fontId="20" fillId="18" borderId="20" xfId="0" applyFont="1" applyFill="1" applyBorder="1" applyAlignment="1" applyProtection="1">
      <alignment horizontal="center" vertical="center"/>
    </xf>
    <xf numFmtId="0" fontId="20" fillId="17" borderId="52" xfId="0" applyFont="1" applyFill="1" applyBorder="1" applyAlignment="1" applyProtection="1">
      <alignment horizontal="center" vertical="center"/>
    </xf>
    <xf numFmtId="0" fontId="20" fillId="17" borderId="47" xfId="0" applyFont="1" applyFill="1" applyBorder="1" applyAlignment="1" applyProtection="1">
      <alignment horizontal="center" vertical="center"/>
    </xf>
    <xf numFmtId="0" fontId="20" fillId="17" borderId="21" xfId="0" applyFont="1" applyFill="1" applyBorder="1" applyAlignment="1" applyProtection="1">
      <alignment horizontal="center" vertical="center"/>
    </xf>
    <xf numFmtId="0" fontId="20" fillId="16" borderId="52" xfId="0" applyFont="1" applyFill="1" applyBorder="1" applyAlignment="1" applyProtection="1">
      <alignment horizontal="center" vertical="center"/>
    </xf>
    <xf numFmtId="0" fontId="20" fillId="16" borderId="47" xfId="0" applyFont="1" applyFill="1" applyBorder="1" applyAlignment="1" applyProtection="1">
      <alignment horizontal="center" vertical="center"/>
    </xf>
    <xf numFmtId="0" fontId="20" fillId="16" borderId="21" xfId="0" applyFont="1" applyFill="1" applyBorder="1" applyAlignment="1" applyProtection="1">
      <alignment horizontal="center" vertical="center"/>
    </xf>
    <xf numFmtId="0" fontId="81" fillId="4" borderId="11" xfId="0" applyFont="1" applyFill="1" applyBorder="1" applyAlignment="1" applyProtection="1">
      <alignment horizontal="center" vertical="center" wrapText="1"/>
    </xf>
    <xf numFmtId="0" fontId="0" fillId="4" borderId="0" xfId="0" applyFill="1" applyAlignment="1" applyProtection="1">
      <alignment horizontal="center" vertical="center" wrapText="1"/>
    </xf>
    <xf numFmtId="0" fontId="0" fillId="4" borderId="38" xfId="0" applyFill="1" applyBorder="1" applyAlignment="1" applyProtection="1">
      <alignment horizontal="center" vertical="center" wrapText="1"/>
    </xf>
    <xf numFmtId="0" fontId="0" fillId="4" borderId="11" xfId="0" applyFill="1" applyBorder="1" applyAlignment="1" applyProtection="1">
      <alignment horizontal="center" vertical="center" wrapText="1"/>
    </xf>
    <xf numFmtId="0" fontId="0" fillId="4" borderId="16" xfId="0" applyFill="1" applyBorder="1" applyAlignment="1" applyProtection="1">
      <alignment horizontal="center" vertical="center" wrapText="1"/>
    </xf>
    <xf numFmtId="0" fontId="0" fillId="4" borderId="39" xfId="0" applyFill="1" applyBorder="1" applyAlignment="1" applyProtection="1">
      <alignment horizontal="center" vertical="center" wrapText="1"/>
    </xf>
    <xf numFmtId="0" fontId="0" fillId="4" borderId="18" xfId="0" applyFill="1" applyBorder="1" applyAlignment="1" applyProtection="1">
      <alignment horizontal="center" vertical="center" wrapText="1"/>
    </xf>
    <xf numFmtId="0" fontId="82" fillId="14" borderId="70" xfId="0" applyFont="1" applyFill="1" applyBorder="1" applyAlignment="1" applyProtection="1">
      <alignment horizontal="center" vertical="center" wrapText="1"/>
    </xf>
    <xf numFmtId="0" fontId="82" fillId="15" borderId="70" xfId="0" applyFont="1" applyFill="1" applyBorder="1" applyAlignment="1" applyProtection="1">
      <alignment horizontal="center" vertical="center" wrapText="1"/>
    </xf>
    <xf numFmtId="0" fontId="82" fillId="16" borderId="70" xfId="0" applyFont="1" applyFill="1" applyBorder="1" applyAlignment="1" applyProtection="1">
      <alignment horizontal="center" vertical="center" wrapText="1"/>
    </xf>
    <xf numFmtId="0" fontId="39" fillId="0" borderId="0" xfId="0" applyFont="1" applyAlignment="1" applyProtection="1">
      <alignment horizontal="center" vertical="center"/>
    </xf>
    <xf numFmtId="0" fontId="39" fillId="0" borderId="0" xfId="0" applyFont="1" applyAlignment="1" applyProtection="1">
      <alignment horizontal="center" vertical="center" wrapText="1"/>
    </xf>
    <xf numFmtId="0" fontId="7" fillId="2" borderId="0" xfId="0" applyFont="1" applyFill="1" applyAlignment="1" applyProtection="1">
      <alignment horizontal="center" vertical="center"/>
    </xf>
    <xf numFmtId="0" fontId="77" fillId="0" borderId="0" xfId="0" applyFont="1" applyAlignment="1" applyProtection="1">
      <alignment horizontal="center" vertical="center"/>
    </xf>
    <xf numFmtId="0" fontId="33" fillId="0" borderId="0" xfId="0" applyFont="1" applyAlignment="1" applyProtection="1">
      <alignment horizontal="center"/>
    </xf>
    <xf numFmtId="0" fontId="54" fillId="0" borderId="0" xfId="0" applyFont="1" applyAlignment="1" applyProtection="1">
      <alignment horizontal="center" vertical="center" wrapText="1"/>
    </xf>
    <xf numFmtId="0" fontId="7" fillId="2" borderId="0" xfId="0" applyFont="1" applyFill="1" applyAlignment="1" applyProtection="1">
      <alignment horizontal="left" vertical="top"/>
    </xf>
    <xf numFmtId="0" fontId="9" fillId="9" borderId="53" xfId="0" applyFont="1" applyFill="1" applyBorder="1" applyAlignment="1" applyProtection="1">
      <alignment horizontal="left" vertical="center" wrapText="1"/>
    </xf>
    <xf numFmtId="0" fontId="9" fillId="9" borderId="34" xfId="0" applyFont="1" applyFill="1" applyBorder="1" applyAlignment="1" applyProtection="1">
      <alignment horizontal="left" vertical="center" wrapText="1"/>
    </xf>
    <xf numFmtId="0" fontId="9" fillId="9" borderId="54" xfId="0" applyFont="1" applyFill="1" applyBorder="1" applyAlignment="1" applyProtection="1">
      <alignment horizontal="left" vertical="center" wrapText="1"/>
    </xf>
    <xf numFmtId="0" fontId="9" fillId="9" borderId="38" xfId="0" applyFont="1" applyFill="1" applyBorder="1" applyAlignment="1" applyProtection="1">
      <alignment horizontal="left" vertical="center" wrapText="1"/>
    </xf>
    <xf numFmtId="0" fontId="9" fillId="9" borderId="55" xfId="0" applyFont="1" applyFill="1" applyBorder="1" applyAlignment="1" applyProtection="1">
      <alignment horizontal="left" vertical="center" wrapText="1"/>
    </xf>
    <xf numFmtId="0" fontId="9" fillId="9" borderId="18" xfId="0" applyFont="1" applyFill="1" applyBorder="1" applyAlignment="1" applyProtection="1">
      <alignment horizontal="left" vertical="center" wrapText="1"/>
    </xf>
    <xf numFmtId="0" fontId="16" fillId="11" borderId="44" xfId="0" applyFont="1" applyFill="1" applyBorder="1" applyAlignment="1" applyProtection="1">
      <alignment horizontal="center" vertical="center"/>
    </xf>
    <xf numFmtId="0" fontId="16" fillId="11" borderId="20" xfId="0" applyFont="1" applyFill="1" applyBorder="1" applyAlignment="1" applyProtection="1">
      <alignment horizontal="center" vertical="center"/>
    </xf>
    <xf numFmtId="0" fontId="58" fillId="11" borderId="36" xfId="0" applyFont="1" applyFill="1" applyBorder="1" applyAlignment="1" applyProtection="1">
      <alignment horizontal="center" vertical="center"/>
    </xf>
    <xf numFmtId="0" fontId="58" fillId="11" borderId="37" xfId="0" applyFont="1" applyFill="1" applyBorder="1" applyAlignment="1" applyProtection="1">
      <alignment horizontal="center" vertical="center"/>
    </xf>
    <xf numFmtId="0" fontId="58" fillId="11" borderId="40" xfId="0" applyFont="1" applyFill="1" applyBorder="1" applyAlignment="1" applyProtection="1">
      <alignment horizontal="center" vertical="center"/>
    </xf>
    <xf numFmtId="0" fontId="58" fillId="11" borderId="30" xfId="0" applyFont="1" applyFill="1" applyBorder="1" applyAlignment="1" applyProtection="1">
      <alignment horizontal="center" vertical="center"/>
    </xf>
    <xf numFmtId="0" fontId="16" fillId="11" borderId="44" xfId="0" applyFont="1" applyFill="1" applyBorder="1" applyAlignment="1" applyProtection="1">
      <alignment horizontal="center" vertical="center" wrapText="1"/>
    </xf>
    <xf numFmtId="0" fontId="16" fillId="11" borderId="20" xfId="0" applyFont="1" applyFill="1" applyBorder="1" applyAlignment="1" applyProtection="1">
      <alignment horizontal="center" vertical="center" wrapText="1"/>
    </xf>
    <xf numFmtId="0" fontId="34" fillId="9" borderId="35" xfId="0" applyFont="1" applyFill="1" applyBorder="1" applyAlignment="1" applyProtection="1">
      <alignment horizontal="center" vertical="center" wrapText="1"/>
    </xf>
    <xf numFmtId="0" fontId="0" fillId="0" borderId="36" xfId="0" applyBorder="1" applyProtection="1"/>
    <xf numFmtId="0" fontId="0" fillId="0" borderId="37" xfId="0" applyBorder="1" applyProtection="1"/>
    <xf numFmtId="0" fontId="34" fillId="9" borderId="17" xfId="0" applyFont="1" applyFill="1" applyBorder="1" applyAlignment="1" applyProtection="1">
      <alignment horizontal="center" vertical="center" wrapText="1"/>
    </xf>
    <xf numFmtId="0" fontId="34" fillId="9" borderId="40" xfId="0" applyFont="1" applyFill="1" applyBorder="1" applyAlignment="1" applyProtection="1">
      <alignment horizontal="center" vertical="center" wrapText="1"/>
    </xf>
    <xf numFmtId="0" fontId="34" fillId="9" borderId="30" xfId="0" applyFont="1" applyFill="1" applyBorder="1" applyAlignment="1" applyProtection="1">
      <alignment horizontal="center" vertical="center" wrapText="1"/>
    </xf>
    <xf numFmtId="0" fontId="84" fillId="0" borderId="0" xfId="0" applyFont="1" applyAlignment="1" applyProtection="1">
      <alignment horizontal="left" wrapText="1"/>
    </xf>
    <xf numFmtId="0" fontId="7" fillId="0" borderId="0" xfId="0" applyFont="1" applyAlignment="1" applyProtection="1">
      <alignment horizontal="left" wrapText="1"/>
    </xf>
    <xf numFmtId="0" fontId="7" fillId="0" borderId="40" xfId="0" applyFont="1" applyBorder="1" applyAlignment="1" applyProtection="1">
      <alignment horizontal="left" wrapText="1"/>
    </xf>
    <xf numFmtId="0" fontId="9" fillId="9" borderId="49" xfId="0" applyFont="1" applyFill="1" applyBorder="1" applyAlignment="1" applyProtection="1">
      <alignment horizontal="center" vertical="center" wrapText="1"/>
    </xf>
    <xf numFmtId="0" fontId="9" fillId="9" borderId="5" xfId="0" applyFont="1" applyFill="1" applyBorder="1" applyAlignment="1" applyProtection="1">
      <alignment horizontal="center" vertical="center" wrapText="1"/>
    </xf>
    <xf numFmtId="0" fontId="9" fillId="9" borderId="50" xfId="0" applyFont="1" applyFill="1" applyBorder="1" applyAlignment="1" applyProtection="1">
      <alignment horizontal="center" vertical="center" wrapText="1"/>
    </xf>
    <xf numFmtId="0" fontId="9" fillId="9" borderId="58"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0" fontId="9" fillId="9" borderId="59" xfId="0" applyFont="1" applyFill="1" applyBorder="1" applyAlignment="1" applyProtection="1">
      <alignment horizontal="center" vertical="center" wrapText="1"/>
    </xf>
    <xf numFmtId="0" fontId="59" fillId="9" borderId="31" xfId="0" applyFont="1" applyFill="1" applyBorder="1" applyAlignment="1" applyProtection="1">
      <alignment horizontal="center" vertical="center"/>
    </xf>
    <xf numFmtId="0" fontId="59" fillId="9" borderId="45" xfId="0" applyFont="1" applyFill="1" applyBorder="1" applyAlignment="1" applyProtection="1">
      <alignment horizontal="center" vertical="center"/>
    </xf>
    <xf numFmtId="0" fontId="59" fillId="9" borderId="46" xfId="0" applyFont="1" applyFill="1" applyBorder="1" applyAlignment="1" applyProtection="1">
      <alignment horizontal="center" vertical="center"/>
    </xf>
    <xf numFmtId="0" fontId="9" fillId="9" borderId="56" xfId="0" applyFont="1" applyFill="1" applyBorder="1" applyAlignment="1" applyProtection="1">
      <alignment horizontal="center" vertical="center" wrapText="1"/>
    </xf>
    <xf numFmtId="0" fontId="9" fillId="9" borderId="6" xfId="0" applyFont="1" applyFill="1" applyBorder="1" applyAlignment="1" applyProtection="1">
      <alignment horizontal="center" vertical="center" wrapText="1"/>
    </xf>
    <xf numFmtId="0" fontId="9" fillId="9" borderId="57" xfId="0" applyFont="1" applyFill="1" applyBorder="1" applyAlignment="1" applyProtection="1">
      <alignment horizontal="center" vertical="center" wrapText="1"/>
    </xf>
    <xf numFmtId="0" fontId="73" fillId="9" borderId="58" xfId="0" applyFont="1" applyFill="1" applyBorder="1" applyAlignment="1" applyProtection="1">
      <alignment horizontal="center" vertical="center" wrapText="1"/>
    </xf>
    <xf numFmtId="0" fontId="19" fillId="9" borderId="51" xfId="0" applyFont="1" applyFill="1" applyBorder="1" applyAlignment="1" applyProtection="1">
      <alignment horizontal="center" vertical="center" wrapText="1"/>
    </xf>
    <xf numFmtId="0" fontId="19" fillId="9" borderId="59" xfId="0" applyFont="1" applyFill="1" applyBorder="1" applyAlignment="1" applyProtection="1">
      <alignment horizontal="center" vertical="center" wrapText="1"/>
    </xf>
    <xf numFmtId="0" fontId="34" fillId="9" borderId="44" xfId="0" applyFont="1" applyFill="1" applyBorder="1" applyAlignment="1" applyProtection="1">
      <alignment horizontal="center" vertical="center"/>
    </xf>
    <xf numFmtId="0" fontId="34" fillId="9" borderId="47" xfId="0" applyFont="1" applyFill="1" applyBorder="1" applyAlignment="1" applyProtection="1">
      <alignment horizontal="center" vertical="center"/>
    </xf>
    <xf numFmtId="0" fontId="34" fillId="9" borderId="20" xfId="0" applyFont="1" applyFill="1" applyBorder="1" applyAlignment="1" applyProtection="1">
      <alignment horizontal="center" vertical="center"/>
    </xf>
    <xf numFmtId="0" fontId="34" fillId="9" borderId="49" xfId="0" applyFont="1" applyFill="1" applyBorder="1" applyAlignment="1" applyProtection="1">
      <alignment horizontal="center" vertical="center"/>
    </xf>
    <xf numFmtId="0" fontId="34" fillId="9" borderId="5" xfId="0" applyFont="1" applyFill="1" applyBorder="1" applyAlignment="1" applyProtection="1">
      <alignment horizontal="center" vertical="center"/>
    </xf>
    <xf numFmtId="0" fontId="34" fillId="9" borderId="50" xfId="0" applyFont="1" applyFill="1" applyBorder="1" applyAlignment="1" applyProtection="1">
      <alignment horizontal="center" vertical="center"/>
    </xf>
    <xf numFmtId="0" fontId="56" fillId="0" borderId="31" xfId="0" applyFont="1" applyBorder="1" applyAlignment="1" applyProtection="1">
      <alignment horizontal="center" vertical="center"/>
    </xf>
    <xf numFmtId="0" fontId="6" fillId="0" borderId="45" xfId="0" applyFont="1" applyBorder="1" applyAlignment="1" applyProtection="1">
      <alignment horizontal="center" vertical="center"/>
    </xf>
    <xf numFmtId="0" fontId="6" fillId="0" borderId="32" xfId="0" applyFont="1" applyBorder="1" applyAlignment="1" applyProtection="1">
      <alignment horizontal="center" vertical="center"/>
    </xf>
    <xf numFmtId="0" fontId="39" fillId="0" borderId="54" xfId="0" applyFont="1" applyBorder="1" applyAlignment="1" applyProtection="1">
      <alignment horizontal="center" wrapText="1"/>
    </xf>
    <xf numFmtId="0" fontId="39" fillId="0" borderId="0" xfId="0" applyFont="1" applyAlignment="1" applyProtection="1">
      <alignment horizontal="center" wrapText="1"/>
    </xf>
    <xf numFmtId="0" fontId="6" fillId="0" borderId="54" xfId="0" applyFont="1" applyBorder="1" applyAlignment="1" applyProtection="1">
      <alignment horizontal="center" wrapText="1"/>
    </xf>
    <xf numFmtId="0" fontId="6" fillId="0" borderId="0" xfId="0" applyFont="1" applyAlignment="1" applyProtection="1">
      <alignment horizontal="center" wrapText="1"/>
    </xf>
    <xf numFmtId="0" fontId="60" fillId="0" borderId="35" xfId="0" applyFont="1" applyBorder="1" applyAlignment="1" applyProtection="1">
      <alignment horizontal="center" vertical="center" wrapText="1"/>
    </xf>
    <xf numFmtId="0" fontId="60" fillId="0" borderId="37" xfId="0" applyFont="1" applyBorder="1" applyAlignment="1" applyProtection="1">
      <alignment horizontal="center" vertical="center" wrapText="1"/>
    </xf>
    <xf numFmtId="0" fontId="60" fillId="0" borderId="11" xfId="0" applyFont="1" applyBorder="1" applyAlignment="1" applyProtection="1">
      <alignment horizontal="center" vertical="center" wrapText="1"/>
    </xf>
    <xf numFmtId="0" fontId="60" fillId="0" borderId="12" xfId="0" applyFont="1" applyBorder="1" applyAlignment="1" applyProtection="1">
      <alignment horizontal="center" vertical="center" wrapText="1"/>
    </xf>
    <xf numFmtId="0" fontId="60" fillId="0" borderId="17" xfId="0" applyFont="1" applyBorder="1" applyAlignment="1" applyProtection="1">
      <alignment horizontal="center" vertical="center" wrapText="1"/>
    </xf>
    <xf numFmtId="0" fontId="60" fillId="0" borderId="30" xfId="0" applyFont="1" applyBorder="1" applyAlignment="1" applyProtection="1">
      <alignment horizontal="center" vertical="center" wrapText="1"/>
    </xf>
    <xf numFmtId="0" fontId="7" fillId="0" borderId="31" xfId="0" applyFont="1" applyBorder="1" applyAlignment="1" applyProtection="1">
      <alignment horizontal="center" vertical="center"/>
    </xf>
    <xf numFmtId="0" fontId="6" fillId="0" borderId="11"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17" xfId="0" applyFont="1" applyBorder="1" applyAlignment="1" applyProtection="1">
      <alignment horizontal="center" vertical="center" wrapText="1"/>
    </xf>
    <xf numFmtId="0" fontId="6" fillId="0" borderId="40" xfId="0" applyFont="1" applyBorder="1" applyAlignment="1" applyProtection="1">
      <alignment horizontal="center" vertical="center" wrapText="1"/>
    </xf>
    <xf numFmtId="0" fontId="58" fillId="11" borderId="36" xfId="0" applyFont="1" applyFill="1" applyBorder="1" applyAlignment="1" applyProtection="1">
      <alignment horizontal="center" vertical="center" wrapText="1"/>
    </xf>
    <xf numFmtId="0" fontId="58" fillId="11" borderId="37" xfId="0" applyFont="1" applyFill="1" applyBorder="1" applyAlignment="1" applyProtection="1">
      <alignment horizontal="center" vertical="center" wrapText="1"/>
    </xf>
    <xf numFmtId="0" fontId="58" fillId="11" borderId="40" xfId="0" applyFont="1" applyFill="1" applyBorder="1" applyAlignment="1" applyProtection="1">
      <alignment horizontal="center" vertical="center" wrapText="1"/>
    </xf>
    <xf numFmtId="0" fontId="58" fillId="11" borderId="30" xfId="0" applyFont="1" applyFill="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6" fillId="0" borderId="30" xfId="0" applyFont="1" applyBorder="1" applyAlignment="1" applyProtection="1">
      <alignment horizontal="center" vertical="center" wrapText="1"/>
    </xf>
    <xf numFmtId="0" fontId="34" fillId="9" borderId="42" xfId="0" applyFont="1" applyFill="1" applyBorder="1" applyAlignment="1" applyProtection="1">
      <alignment horizontal="center" vertical="center"/>
    </xf>
    <xf numFmtId="0" fontId="9" fillId="9" borderId="46" xfId="0" applyFont="1" applyFill="1" applyBorder="1" applyAlignment="1" applyProtection="1">
      <alignment horizontal="center" vertical="center"/>
    </xf>
    <xf numFmtId="0" fontId="9" fillId="9" borderId="50" xfId="0" applyFont="1" applyFill="1" applyBorder="1" applyAlignment="1" applyProtection="1">
      <alignment horizontal="center" vertical="center"/>
    </xf>
    <xf numFmtId="0" fontId="9" fillId="9" borderId="20" xfId="0" applyFont="1" applyFill="1" applyBorder="1" applyAlignment="1" applyProtection="1">
      <alignment horizontal="center" vertical="center"/>
    </xf>
    <xf numFmtId="0" fontId="9" fillId="9" borderId="60" xfId="0" applyFont="1" applyFill="1" applyBorder="1" applyAlignment="1" applyProtection="1">
      <alignment horizontal="center" vertical="center" wrapText="1"/>
    </xf>
    <xf numFmtId="0" fontId="34" fillId="9" borderId="37" xfId="0" applyFont="1" applyFill="1" applyBorder="1" applyAlignment="1" applyProtection="1">
      <alignment horizontal="center" vertical="center"/>
    </xf>
    <xf numFmtId="0" fontId="41" fillId="0" borderId="0" xfId="0" applyFont="1" applyAlignment="1" applyProtection="1">
      <alignment horizontal="center" vertical="center" wrapText="1"/>
    </xf>
    <xf numFmtId="0" fontId="55" fillId="0" borderId="0" xfId="0" applyFont="1" applyAlignment="1" applyProtection="1">
      <alignment horizontal="center" vertical="center" wrapText="1"/>
    </xf>
    <xf numFmtId="0" fontId="9" fillId="9" borderId="60" xfId="0" applyFont="1" applyFill="1" applyBorder="1" applyAlignment="1" applyProtection="1">
      <alignment horizontal="center" vertical="center"/>
    </xf>
    <xf numFmtId="0" fontId="6" fillId="0" borderId="0" xfId="0" applyFont="1" applyAlignment="1" applyProtection="1">
      <alignment horizontal="left" vertical="center" wrapText="1"/>
    </xf>
  </cellXfs>
  <cellStyles count="8">
    <cellStyle name="Comma" xfId="1" builtinId="3"/>
    <cellStyle name="Currency" xfId="2" builtinId="4"/>
    <cellStyle name="Followed Hyperlink" xfId="5" builtinId="9" hidden="1"/>
    <cellStyle name="Followed Hyperlink" xfId="6" builtinId="9" hidden="1"/>
    <cellStyle name="Followed Hyperlink" xfId="7" builtinId="9" hidden="1"/>
    <cellStyle name="Hyperlink" xfId="3" builtinId="8"/>
    <cellStyle name="Normal" xfId="0" builtinId="0" customBuiltin="1"/>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Client</a:t>
            </a:r>
          </a:p>
          <a:p>
            <a:pPr>
              <a:defRPr/>
            </a:pPr>
            <a:r>
              <a:rPr lang="en-US"/>
              <a:t>Cyber Security</a:t>
            </a:r>
          </a:p>
          <a:p>
            <a:pPr>
              <a:defRPr/>
            </a:pPr>
            <a:r>
              <a:rPr lang="en-US"/>
              <a:t>Maturity</a:t>
            </a:r>
          </a:p>
          <a:p>
            <a:pPr>
              <a:defRPr/>
            </a:pPr>
            <a:r>
              <a:rPr lang="en-US"/>
              <a:t>Roadmap</a:t>
            </a:r>
          </a:p>
        </c:rich>
      </c:tx>
      <c:layout>
        <c:manualLayout>
          <c:xMode val="edge"/>
          <c:yMode val="edge"/>
          <c:x val="0"/>
          <c:y val="0.261867289606701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3319481688741594"/>
          <c:y val="1.7367138570594277E-4"/>
          <c:w val="0.85714741648418302"/>
          <c:h val="0.61587697060255497"/>
        </c:manualLayout>
      </c:layout>
      <c:lineChart>
        <c:grouping val="standard"/>
        <c:varyColors val="0"/>
        <c:ser>
          <c:idx val="2"/>
          <c:order val="0"/>
          <c:tx>
            <c:v>ROM Cost</c:v>
          </c:tx>
          <c:spPr>
            <a:ln w="34925" cap="rnd">
              <a:solidFill>
                <a:schemeClr val="accent3"/>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(Overview!$E$5:$E$11,Overview!$E$14)</c:f>
              <c:numCache>
                <c:formatCode>"$"#,##0.0</c:formatCode>
                <c:ptCount val="8"/>
                <c:pt idx="0">
                  <c:v>1.9000000000000001</c:v>
                </c:pt>
                <c:pt idx="1">
                  <c:v>0.98</c:v>
                </c:pt>
                <c:pt idx="2">
                  <c:v>0.66</c:v>
                </c:pt>
                <c:pt idx="3">
                  <c:v>0.31999999999999995</c:v>
                </c:pt>
                <c:pt idx="4">
                  <c:v>0.8</c:v>
                </c:pt>
                <c:pt idx="5">
                  <c:v>0.47500000000000009</c:v>
                </c:pt>
                <c:pt idx="7">
                  <c:v>5.1349999999999998</c:v>
                </c:pt>
              </c:numCache>
            </c:numRef>
          </c:val>
          <c:smooth val="0"/>
          <c:extLst>
            <c:ext xmlns:c16="http://schemas.microsoft.com/office/drawing/2014/chart" uri="{C3380CC4-5D6E-409C-BE32-E72D297353CC}">
              <c16:uniqueId val="{00000000-F05F-4CAC-BB96-34C323504953}"/>
            </c:ext>
          </c:extLst>
        </c:ser>
        <c:ser>
          <c:idx val="1"/>
          <c:order val="1"/>
          <c:tx>
            <c:strRef>
              <c:f>Overview!$D$3</c:f>
              <c:strCache>
                <c:ptCount val="1"/>
                <c:pt idx="0">
                  <c:v>Proposed </c:v>
                </c:pt>
              </c:strCache>
            </c:strRef>
          </c:tx>
          <c:spPr>
            <a:ln w="34925" cap="rnd">
              <a:solidFill>
                <a:srgbClr val="00B050"/>
              </a:solidFill>
              <a:round/>
            </a:ln>
            <a:effectLst>
              <a:outerShdw blurRad="40000" dist="23000" dir="5400000" rotWithShape="0">
                <a:srgbClr val="000000">
                  <a:alpha val="35000"/>
                </a:srgbClr>
              </a:outerShdw>
            </a:effectLst>
          </c:spPr>
          <c:marker>
            <c:symbol val="none"/>
          </c:marker>
          <c:dLbls>
            <c:delete val="1"/>
          </c:dLbls>
          <c:cat>
            <c:strRef>
              <c:f>(Overview!$B$5:$B$11,Overview!$B$14)</c:f>
              <c:strCache>
                <c:ptCount val="8"/>
                <c:pt idx="0">
                  <c:v>Identify</c:v>
                </c:pt>
                <c:pt idx="1">
                  <c:v>Protect</c:v>
                </c:pt>
                <c:pt idx="2">
                  <c:v>Detect</c:v>
                </c:pt>
                <c:pt idx="3">
                  <c:v>Respond</c:v>
                </c:pt>
                <c:pt idx="4">
                  <c:v>Recover</c:v>
                </c:pt>
                <c:pt idx="5">
                  <c:v>CIS Controls</c:v>
                </c:pt>
                <c:pt idx="7">
                  <c:v>Cybersecurity maturity</c:v>
                </c:pt>
              </c:strCache>
            </c:strRef>
          </c:cat>
          <c:val>
            <c:numRef>
              <c:f>(Overview!$D$5:$D$11,Overview!$D$14)</c:f>
              <c:numCache>
                <c:formatCode>0</c:formatCode>
                <c:ptCount val="8"/>
                <c:pt idx="0">
                  <c:v>5</c:v>
                </c:pt>
                <c:pt idx="1">
                  <c:v>4.75</c:v>
                </c:pt>
                <c:pt idx="2">
                  <c:v>3.25</c:v>
                </c:pt>
                <c:pt idx="3">
                  <c:v>3.75</c:v>
                </c:pt>
                <c:pt idx="4">
                  <c:v>3.5</c:v>
                </c:pt>
                <c:pt idx="5">
                  <c:v>4.75</c:v>
                </c:pt>
                <c:pt idx="7" formatCode="0.00">
                  <c:v>4.166666666666667</c:v>
                </c:pt>
              </c:numCache>
            </c:numRef>
          </c:val>
          <c:smooth val="0"/>
          <c:extLst>
            <c:ext xmlns:c16="http://schemas.microsoft.com/office/drawing/2014/chart" uri="{C3380CC4-5D6E-409C-BE32-E72D297353CC}">
              <c16:uniqueId val="{00000001-F05F-4CAC-BB96-34C323504953}"/>
            </c:ext>
          </c:extLst>
        </c:ser>
        <c:ser>
          <c:idx val="0"/>
          <c:order val="2"/>
          <c:tx>
            <c:strRef>
              <c:f>Overview!$C$3</c:f>
              <c:strCache>
                <c:ptCount val="1"/>
                <c:pt idx="0">
                  <c:v>Current </c:v>
                </c:pt>
              </c:strCache>
            </c:strRef>
          </c:tx>
          <c:spPr>
            <a:ln w="34925" cap="rnd">
              <a:solidFill>
                <a:srgbClr val="FF0000"/>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(Overview!$B$5:$B$11,Overview!$B$14)</c:f>
              <c:strCache>
                <c:ptCount val="8"/>
                <c:pt idx="0">
                  <c:v>Identify</c:v>
                </c:pt>
                <c:pt idx="1">
                  <c:v>Protect</c:v>
                </c:pt>
                <c:pt idx="2">
                  <c:v>Detect</c:v>
                </c:pt>
                <c:pt idx="3">
                  <c:v>Respond</c:v>
                </c:pt>
                <c:pt idx="4">
                  <c:v>Recover</c:v>
                </c:pt>
                <c:pt idx="5">
                  <c:v>CIS Controls</c:v>
                </c:pt>
                <c:pt idx="7">
                  <c:v>Cybersecurity maturity</c:v>
                </c:pt>
              </c:strCache>
            </c:strRef>
          </c:cat>
          <c:val>
            <c:numRef>
              <c:f>(Overview!$C$5:$C$11,Overview!$C$14)</c:f>
              <c:numCache>
                <c:formatCode>0</c:formatCode>
                <c:ptCount val="8"/>
                <c:pt idx="0">
                  <c:v>2.75</c:v>
                </c:pt>
                <c:pt idx="1">
                  <c:v>2.5</c:v>
                </c:pt>
                <c:pt idx="2">
                  <c:v>2.25</c:v>
                </c:pt>
                <c:pt idx="3">
                  <c:v>2</c:v>
                </c:pt>
                <c:pt idx="4">
                  <c:v>2</c:v>
                </c:pt>
                <c:pt idx="5">
                  <c:v>2.25</c:v>
                </c:pt>
                <c:pt idx="7" formatCode="0.00">
                  <c:v>2.2916666666666665</c:v>
                </c:pt>
              </c:numCache>
            </c:numRef>
          </c:val>
          <c:smooth val="0"/>
          <c:extLst>
            <c:ext xmlns:c16="http://schemas.microsoft.com/office/drawing/2014/chart" uri="{C3380CC4-5D6E-409C-BE32-E72D297353CC}">
              <c16:uniqueId val="{00000002-F05F-4CAC-BB96-34C323504953}"/>
            </c:ext>
          </c:extLst>
        </c:ser>
        <c:dLbls>
          <c:dLblPos val="ctr"/>
          <c:showLegendKey val="0"/>
          <c:showVal val="1"/>
          <c:showCatName val="0"/>
          <c:showSerName val="0"/>
          <c:showPercent val="0"/>
          <c:showBubbleSize val="0"/>
        </c:dLbls>
        <c:smooth val="0"/>
        <c:axId val="2109545064"/>
        <c:axId val="2109548488"/>
      </c:lineChart>
      <c:catAx>
        <c:axId val="21095450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548488"/>
        <c:crosses val="autoZero"/>
        <c:auto val="1"/>
        <c:lblAlgn val="ctr"/>
        <c:lblOffset val="100"/>
        <c:noMultiLvlLbl val="0"/>
      </c:catAx>
      <c:valAx>
        <c:axId val="2109548488"/>
        <c:scaling>
          <c:orientation val="minMax"/>
          <c:max val="5"/>
          <c:min val="0"/>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545064"/>
        <c:crosses val="autoZero"/>
        <c:crossBetween val="between"/>
        <c:majorUnit val="1"/>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nchor="b" anchorCtr="0"/>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sz="1400" b="1" i="1" u="none" strike="noStrike" baseline="0">
                <a:solidFill>
                  <a:srgbClr val="FFFFFF"/>
                </a:solidFill>
                <a:latin typeface="Calibri"/>
                <a:ea typeface="Calibri"/>
                <a:cs typeface="Calibri"/>
              </a:defRPr>
            </a:pPr>
            <a:r>
              <a:rPr lang="en-US" sz="1680" b="1" i="1" u="none" strike="noStrike" baseline="0">
                <a:solidFill>
                  <a:srgbClr val="FFFFFF"/>
                </a:solidFill>
                <a:latin typeface="Calibri"/>
                <a:ea typeface="Calibri"/>
                <a:cs typeface="Calibri"/>
              </a:rPr>
              <a:t>Client</a:t>
            </a:r>
          </a:p>
          <a:p>
            <a:pPr>
              <a:defRPr sz="1400" b="1" i="1" u="none" strike="noStrike" baseline="0">
                <a:solidFill>
                  <a:srgbClr val="FFFFFF"/>
                </a:solidFill>
                <a:latin typeface="Calibri"/>
                <a:ea typeface="Calibri"/>
                <a:cs typeface="Calibri"/>
              </a:defRPr>
            </a:pPr>
            <a:r>
              <a:rPr lang="en-US" sz="1680" b="1" i="1" u="none" strike="noStrike" baseline="0">
                <a:solidFill>
                  <a:srgbClr val="FFFFFF"/>
                </a:solidFill>
                <a:latin typeface="Calibri"/>
                <a:ea typeface="Calibri"/>
                <a:cs typeface="Calibri"/>
              </a:rPr>
              <a:t>Maturity</a:t>
            </a:r>
          </a:p>
          <a:p>
            <a:pPr>
              <a:defRPr sz="1400" b="1" i="1" u="none" strike="noStrike" baseline="0">
                <a:solidFill>
                  <a:srgbClr val="FFFFFF"/>
                </a:solidFill>
                <a:latin typeface="Calibri"/>
                <a:ea typeface="Calibri"/>
                <a:cs typeface="Calibri"/>
              </a:defRPr>
            </a:pPr>
            <a:r>
              <a:rPr lang="en-US" sz="1680" b="1" i="1" u="none" strike="noStrike" baseline="0">
                <a:solidFill>
                  <a:srgbClr val="FFFFFF"/>
                </a:solidFill>
                <a:latin typeface="Calibri"/>
                <a:ea typeface="Calibri"/>
                <a:cs typeface="Calibri"/>
              </a:rPr>
              <a:t>Roadmap</a:t>
            </a:r>
          </a:p>
          <a:p>
            <a:pPr>
              <a:defRPr sz="1400" b="1" i="1" u="none" strike="noStrike" baseline="0">
                <a:solidFill>
                  <a:srgbClr val="FFFFFF"/>
                </a:solidFill>
                <a:latin typeface="Calibri"/>
                <a:ea typeface="Calibri"/>
                <a:cs typeface="Calibri"/>
              </a:defRPr>
            </a:pPr>
            <a:r>
              <a:rPr lang="en-US" sz="1680" b="1" i="1" u="none" strike="noStrike" baseline="0">
                <a:solidFill>
                  <a:srgbClr val="FFFFFF"/>
                </a:solidFill>
                <a:latin typeface="Calibri"/>
                <a:ea typeface="Calibri"/>
                <a:cs typeface="Calibri"/>
              </a:rPr>
              <a:t>ROM</a:t>
            </a:r>
          </a:p>
        </c:rich>
      </c:tx>
      <c:layout>
        <c:manualLayout>
          <c:xMode val="edge"/>
          <c:yMode val="edge"/>
          <c:x val="2.0724347326406701E-2"/>
          <c:y val="0.253683159008109"/>
        </c:manualLayout>
      </c:layout>
      <c:overlay val="0"/>
      <c:spPr>
        <a:noFill/>
        <a:ln w="25400">
          <a:noFill/>
        </a:ln>
      </c:spPr>
    </c:title>
    <c:autoTitleDeleted val="0"/>
    <c:view3D>
      <c:rotX val="30"/>
      <c:hPercent val="227"/>
      <c:rotY val="6"/>
      <c:depthPercent val="100"/>
      <c:rAngAx val="0"/>
      <c:perspective val="0"/>
    </c:view3D>
    <c:floor>
      <c:thickness val="0"/>
      <c:spPr>
        <a:solidFill>
          <a:srgbClr val="3F3F3F"/>
        </a:solidFill>
        <a:ln w="25400">
          <a:noFill/>
        </a:ln>
      </c:spPr>
    </c:floor>
    <c:sideWall>
      <c:thickness val="0"/>
      <c:spPr>
        <a:solidFill>
          <a:srgbClr val="3F3F3F"/>
        </a:solidFill>
        <a:ln w="25400">
          <a:noFill/>
        </a:ln>
      </c:spPr>
    </c:sideWall>
    <c:backWall>
      <c:thickness val="0"/>
      <c:spPr>
        <a:solidFill>
          <a:srgbClr val="3F3F3F"/>
        </a:solidFill>
        <a:ln w="25400">
          <a:noFill/>
        </a:ln>
      </c:spPr>
    </c:backWall>
    <c:plotArea>
      <c:layout>
        <c:manualLayout>
          <c:layoutTarget val="inner"/>
          <c:xMode val="edge"/>
          <c:yMode val="edge"/>
          <c:x val="0.13319481688741594"/>
          <c:y val="8.406113941639648E-2"/>
          <c:w val="0.85714741648418302"/>
          <c:h val="0.61587697060255497"/>
        </c:manualLayout>
      </c:layout>
      <c:bar3DChart>
        <c:barDir val="bar"/>
        <c:grouping val="clustered"/>
        <c:varyColors val="0"/>
        <c:ser>
          <c:idx val="2"/>
          <c:order val="0"/>
          <c:tx>
            <c:v>ROM Cost</c:v>
          </c:tx>
          <c:spPr>
            <a:noFill/>
            <a:ln w="25400">
              <a:noFill/>
            </a:ln>
            <a:effectLst>
              <a:outerShdw dist="35921" dir="2700000" algn="br">
                <a:srgbClr val="000000"/>
              </a:outerShdw>
            </a:effectLst>
          </c:spPr>
          <c:invertIfNegative val="0"/>
          <c:val>
            <c:numRef>
              <c:f>(Overview!$E$5:$E$11,Overview!$E$14)</c:f>
              <c:numCache>
                <c:formatCode>"$"#,##0.0</c:formatCode>
                <c:ptCount val="8"/>
                <c:pt idx="0">
                  <c:v>1.9000000000000001</c:v>
                </c:pt>
                <c:pt idx="1">
                  <c:v>0.98</c:v>
                </c:pt>
                <c:pt idx="2">
                  <c:v>0.66</c:v>
                </c:pt>
                <c:pt idx="3">
                  <c:v>0.31999999999999995</c:v>
                </c:pt>
                <c:pt idx="4">
                  <c:v>0.8</c:v>
                </c:pt>
                <c:pt idx="5">
                  <c:v>0.47500000000000009</c:v>
                </c:pt>
                <c:pt idx="7">
                  <c:v>5.1349999999999998</c:v>
                </c:pt>
              </c:numCache>
            </c:numRef>
          </c:val>
          <c:extLst>
            <c:ext xmlns:c16="http://schemas.microsoft.com/office/drawing/2014/chart" uri="{C3380CC4-5D6E-409C-BE32-E72D297353CC}">
              <c16:uniqueId val="{00000000-3E1B-48AC-A16C-5E701C4E0BB3}"/>
            </c:ext>
          </c:extLst>
        </c:ser>
        <c:ser>
          <c:idx val="1"/>
          <c:order val="1"/>
          <c:tx>
            <c:strRef>
              <c:f>Overview!$D$3</c:f>
              <c:strCache>
                <c:ptCount val="1"/>
                <c:pt idx="0">
                  <c:v>Proposed </c:v>
                </c:pt>
              </c:strCache>
            </c:strRef>
          </c:tx>
          <c:spPr>
            <a:solidFill>
              <a:srgbClr val="3366FF"/>
            </a:solidFill>
            <a:ln w="25400">
              <a:noFill/>
            </a:ln>
            <a:effectLst>
              <a:outerShdw dist="35921" dir="2700000" algn="br">
                <a:srgbClr val="000000"/>
              </a:outerShdw>
            </a:effectLst>
          </c:spPr>
          <c:invertIfNegative val="0"/>
          <c:cat>
            <c:strRef>
              <c:f>(Overview!$B$5:$B$11,Overview!$B$14)</c:f>
              <c:strCache>
                <c:ptCount val="8"/>
                <c:pt idx="0">
                  <c:v>Identify</c:v>
                </c:pt>
                <c:pt idx="1">
                  <c:v>Protect</c:v>
                </c:pt>
                <c:pt idx="2">
                  <c:v>Detect</c:v>
                </c:pt>
                <c:pt idx="3">
                  <c:v>Respond</c:v>
                </c:pt>
                <c:pt idx="4">
                  <c:v>Recover</c:v>
                </c:pt>
                <c:pt idx="5">
                  <c:v>CIS Controls</c:v>
                </c:pt>
                <c:pt idx="7">
                  <c:v>Cybersecurity maturity</c:v>
                </c:pt>
              </c:strCache>
            </c:strRef>
          </c:cat>
          <c:val>
            <c:numRef>
              <c:f>(Overview!$D$5:$D$11,Overview!$D$14)</c:f>
              <c:numCache>
                <c:formatCode>0</c:formatCode>
                <c:ptCount val="8"/>
                <c:pt idx="0">
                  <c:v>5</c:v>
                </c:pt>
                <c:pt idx="1">
                  <c:v>4.75</c:v>
                </c:pt>
                <c:pt idx="2">
                  <c:v>3.25</c:v>
                </c:pt>
                <c:pt idx="3">
                  <c:v>3.75</c:v>
                </c:pt>
                <c:pt idx="4">
                  <c:v>3.5</c:v>
                </c:pt>
                <c:pt idx="5">
                  <c:v>4.75</c:v>
                </c:pt>
                <c:pt idx="7" formatCode="0.00">
                  <c:v>4.166666666666667</c:v>
                </c:pt>
              </c:numCache>
            </c:numRef>
          </c:val>
          <c:extLst>
            <c:ext xmlns:c16="http://schemas.microsoft.com/office/drawing/2014/chart" uri="{C3380CC4-5D6E-409C-BE32-E72D297353CC}">
              <c16:uniqueId val="{00000001-3E1B-48AC-A16C-5E701C4E0BB3}"/>
            </c:ext>
          </c:extLst>
        </c:ser>
        <c:ser>
          <c:idx val="0"/>
          <c:order val="2"/>
          <c:tx>
            <c:strRef>
              <c:f>Overview!$C$3</c:f>
              <c:strCache>
                <c:ptCount val="1"/>
                <c:pt idx="0">
                  <c:v>Current </c:v>
                </c:pt>
              </c:strCache>
            </c:strRef>
          </c:tx>
          <c:spPr>
            <a:solidFill>
              <a:srgbClr val="FF0000"/>
            </a:solidFill>
            <a:ln w="25400">
              <a:noFill/>
            </a:ln>
            <a:effectLst>
              <a:outerShdw dist="35921" dir="2700000" algn="br">
                <a:srgbClr val="000000"/>
              </a:outerShdw>
            </a:effectLst>
          </c:spPr>
          <c:invertIfNegative val="0"/>
          <c:cat>
            <c:strRef>
              <c:f>(Overview!$B$5:$B$11,Overview!$B$14)</c:f>
              <c:strCache>
                <c:ptCount val="8"/>
                <c:pt idx="0">
                  <c:v>Identify</c:v>
                </c:pt>
                <c:pt idx="1">
                  <c:v>Protect</c:v>
                </c:pt>
                <c:pt idx="2">
                  <c:v>Detect</c:v>
                </c:pt>
                <c:pt idx="3">
                  <c:v>Respond</c:v>
                </c:pt>
                <c:pt idx="4">
                  <c:v>Recover</c:v>
                </c:pt>
                <c:pt idx="5">
                  <c:v>CIS Controls</c:v>
                </c:pt>
                <c:pt idx="7">
                  <c:v>Cybersecurity maturity</c:v>
                </c:pt>
              </c:strCache>
            </c:strRef>
          </c:cat>
          <c:val>
            <c:numRef>
              <c:f>(Overview!$C$5:$C$11,Overview!$C$14)</c:f>
              <c:numCache>
                <c:formatCode>0</c:formatCode>
                <c:ptCount val="8"/>
                <c:pt idx="0">
                  <c:v>2.75</c:v>
                </c:pt>
                <c:pt idx="1">
                  <c:v>2.5</c:v>
                </c:pt>
                <c:pt idx="2">
                  <c:v>2.25</c:v>
                </c:pt>
                <c:pt idx="3">
                  <c:v>2</c:v>
                </c:pt>
                <c:pt idx="4">
                  <c:v>2</c:v>
                </c:pt>
                <c:pt idx="5">
                  <c:v>2.25</c:v>
                </c:pt>
                <c:pt idx="7" formatCode="0.00">
                  <c:v>2.2916666666666665</c:v>
                </c:pt>
              </c:numCache>
            </c:numRef>
          </c:val>
          <c:extLst>
            <c:ext xmlns:c16="http://schemas.microsoft.com/office/drawing/2014/chart" uri="{C3380CC4-5D6E-409C-BE32-E72D297353CC}">
              <c16:uniqueId val="{00000002-3E1B-48AC-A16C-5E701C4E0BB3}"/>
            </c:ext>
          </c:extLst>
        </c:ser>
        <c:dLbls>
          <c:showLegendKey val="0"/>
          <c:showVal val="0"/>
          <c:showCatName val="0"/>
          <c:showSerName val="0"/>
          <c:showPercent val="0"/>
          <c:showBubbleSize val="0"/>
        </c:dLbls>
        <c:gapWidth val="150"/>
        <c:shape val="box"/>
        <c:axId val="2109545064"/>
        <c:axId val="2109548488"/>
        <c:axId val="0"/>
      </c:bar3DChart>
      <c:catAx>
        <c:axId val="2109545064"/>
        <c:scaling>
          <c:orientation val="minMax"/>
        </c:scaling>
        <c:delete val="0"/>
        <c:axPos val="l"/>
        <c:numFmt formatCode="General" sourceLinked="1"/>
        <c:majorTickMark val="none"/>
        <c:minorTickMark val="none"/>
        <c:tickLblPos val="nextTo"/>
        <c:spPr>
          <a:ln w="3175">
            <a:solidFill>
              <a:srgbClr val="808080"/>
            </a:solidFill>
            <a:prstDash val="solid"/>
          </a:ln>
        </c:spPr>
        <c:txPr>
          <a:bodyPr rot="0" vert="horz"/>
          <a:lstStyle/>
          <a:p>
            <a:pPr>
              <a:defRPr sz="1100" b="1" i="1" u="none" strike="noStrike" baseline="0">
                <a:solidFill>
                  <a:srgbClr val="FFFFFF"/>
                </a:solidFill>
                <a:latin typeface="Calibri"/>
                <a:ea typeface="Calibri"/>
                <a:cs typeface="Calibri"/>
              </a:defRPr>
            </a:pPr>
            <a:endParaRPr lang="en-US"/>
          </a:p>
        </c:txPr>
        <c:crossAx val="2109548488"/>
        <c:crosses val="autoZero"/>
        <c:auto val="1"/>
        <c:lblAlgn val="ctr"/>
        <c:lblOffset val="100"/>
        <c:noMultiLvlLbl val="0"/>
      </c:catAx>
      <c:valAx>
        <c:axId val="2109548488"/>
        <c:scaling>
          <c:orientation val="minMax"/>
          <c:max val="5"/>
          <c:min val="0"/>
        </c:scaling>
        <c:delete val="0"/>
        <c:axPos val="b"/>
        <c:majorGridlines>
          <c:spPr>
            <a:ln w="3175">
              <a:solidFill>
                <a:srgbClr val="808080"/>
              </a:solidFill>
              <a:prstDash val="solid"/>
            </a:ln>
          </c:spPr>
        </c:majorGridlines>
        <c:title>
          <c:tx>
            <c:rich>
              <a:bodyPr/>
              <a:lstStyle/>
              <a:p>
                <a:pPr>
                  <a:defRPr/>
                </a:pPr>
                <a:r>
                  <a:rPr lang="en-US"/>
                  <a:t>Maturity</a:t>
                </a:r>
                <a:r>
                  <a:rPr lang="en-US" baseline="0"/>
                  <a:t> Index Pillars</a:t>
                </a:r>
                <a:endParaRPr lang="en-US"/>
              </a:p>
            </c:rich>
          </c:tx>
          <c:layout>
            <c:manualLayout>
              <c:xMode val="edge"/>
              <c:yMode val="edge"/>
              <c:x val="0.48804216546102502"/>
              <c:y val="0.63768433086968401"/>
            </c:manualLayout>
          </c:layout>
          <c:overlay val="0"/>
          <c:spPr>
            <a:noFill/>
            <a:ln w="25400">
              <a:noFill/>
            </a:ln>
          </c:spPr>
        </c:title>
        <c:numFmt formatCode="General" sourceLinked="0"/>
        <c:majorTickMark val="none"/>
        <c:minorTickMark val="none"/>
        <c:tickLblPos val="nextTo"/>
        <c:spPr>
          <a:ln w="3175">
            <a:solidFill>
              <a:srgbClr val="808080"/>
            </a:solidFill>
            <a:prstDash val="solid"/>
          </a:ln>
        </c:spPr>
        <c:crossAx val="2109545064"/>
        <c:crosses val="autoZero"/>
        <c:crossBetween val="between"/>
        <c:majorUnit val="1"/>
      </c:valAx>
      <c:dTable>
        <c:showHorzBorder val="1"/>
        <c:showVertBorder val="1"/>
        <c:showOutline val="1"/>
        <c:showKeys val="1"/>
        <c:spPr>
          <a:ln w="3175">
            <a:solidFill>
              <a:srgbClr val="FFFFFF"/>
            </a:solidFill>
            <a:prstDash val="solid"/>
          </a:ln>
        </c:spPr>
      </c:dTable>
      <c:spPr>
        <a:gradFill rotWithShape="0">
          <a:gsLst>
            <a:gs pos="0">
              <a:srgbClr val="BCBCBC"/>
            </a:gs>
            <a:gs pos="100000">
              <a:srgbClr val="000000"/>
            </a:gs>
          </a:gsLst>
          <a:lin ang="5400000"/>
        </a:gradFill>
        <a:ln w="25400">
          <a:noFill/>
        </a:ln>
        <a:effectLst>
          <a:outerShdw dist="35921" dir="2700000" algn="br">
            <a:srgbClr val="000000"/>
          </a:outerShdw>
        </a:effectLst>
      </c:spPr>
    </c:plotArea>
    <c:plotVisOnly val="1"/>
    <c:dispBlanksAs val="gap"/>
    <c:showDLblsOverMax val="0"/>
  </c:chart>
  <c:spPr>
    <a:solidFill>
      <a:srgbClr val="000000"/>
    </a:solidFill>
    <a:ln w="25400">
      <a:noFill/>
    </a:ln>
  </c:spPr>
  <c:txPr>
    <a:bodyPr/>
    <a:lstStyle/>
    <a:p>
      <a:pPr>
        <a:defRPr sz="1400" b="1" i="1" u="none" strike="noStrike" baseline="0">
          <a:solidFill>
            <a:srgbClr val="FFFFFF"/>
          </a:solidFill>
          <a:latin typeface="Calibri"/>
          <a:ea typeface="Calibri"/>
          <a:cs typeface="Calibri"/>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142875</xdr:colOff>
      <xdr:row>0</xdr:row>
      <xdr:rowOff>180975</xdr:rowOff>
    </xdr:from>
    <xdr:to>
      <xdr:col>22</xdr:col>
      <xdr:colOff>177800</xdr:colOff>
      <xdr:row>20</xdr:row>
      <xdr:rowOff>44450</xdr:rowOff>
    </xdr:to>
    <xdr:graphicFrame macro="">
      <xdr:nvGraphicFramePr>
        <xdr:cNvPr id="7" name="Chart 1">
          <a:extLst>
            <a:ext uri="{FF2B5EF4-FFF2-40B4-BE49-F238E27FC236}">
              <a16:creationId xmlns:a16="http://schemas.microsoft.com/office/drawing/2014/main" id="{9C2F5CF4-53D5-46D8-8FEE-A86694D78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0</xdr:row>
      <xdr:rowOff>7620</xdr:rowOff>
    </xdr:from>
    <xdr:to>
      <xdr:col>1</xdr:col>
      <xdr:colOff>2522220</xdr:colOff>
      <xdr:row>4</xdr:row>
      <xdr:rowOff>53340</xdr:rowOff>
    </xdr:to>
    <xdr:sp macro="" textlink="">
      <xdr:nvSpPr>
        <xdr:cNvPr id="2" name="Scroll: Horizontal 1">
          <a:extLst>
            <a:ext uri="{FF2B5EF4-FFF2-40B4-BE49-F238E27FC236}">
              <a16:creationId xmlns:a16="http://schemas.microsoft.com/office/drawing/2014/main" id="{562292D4-42DC-4753-8547-B404781AF0D8}"/>
            </a:ext>
          </a:extLst>
        </xdr:cNvPr>
        <xdr:cNvSpPr/>
      </xdr:nvSpPr>
      <xdr:spPr>
        <a:xfrm>
          <a:off x="99060" y="7620"/>
          <a:ext cx="5158740" cy="853440"/>
        </a:xfrm>
        <a:prstGeom prst="horizontalScroll">
          <a:avLst/>
        </a:prstGeom>
        <a:effectLst>
          <a:outerShdw blurRad="50800" dist="38100" dir="5400000" algn="t"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a:t>Level 5: Business Partnership/Innovation Optimized - Cybersecure</a:t>
          </a:r>
        </a:p>
        <a:p>
          <a:pPr algn="l"/>
          <a:r>
            <a:rPr lang="en-US" sz="1100"/>
            <a:t> </a:t>
          </a:r>
        </a:p>
      </xdr:txBody>
    </xdr:sp>
    <xdr:clientData/>
  </xdr:twoCellAnchor>
  <xdr:twoCellAnchor>
    <xdr:from>
      <xdr:col>0</xdr:col>
      <xdr:colOff>83820</xdr:colOff>
      <xdr:row>3</xdr:row>
      <xdr:rowOff>190500</xdr:rowOff>
    </xdr:from>
    <xdr:to>
      <xdr:col>1</xdr:col>
      <xdr:colOff>2537460</xdr:colOff>
      <xdr:row>8</xdr:row>
      <xdr:rowOff>76200</xdr:rowOff>
    </xdr:to>
    <xdr:sp macro="" textlink="">
      <xdr:nvSpPr>
        <xdr:cNvPr id="6" name="Scroll: Horizontal 5">
          <a:extLst>
            <a:ext uri="{FF2B5EF4-FFF2-40B4-BE49-F238E27FC236}">
              <a16:creationId xmlns:a16="http://schemas.microsoft.com/office/drawing/2014/main" id="{713604B2-7E49-470C-830D-D4DB6FBA887E}"/>
            </a:ext>
          </a:extLst>
        </xdr:cNvPr>
        <xdr:cNvSpPr/>
      </xdr:nvSpPr>
      <xdr:spPr>
        <a:xfrm>
          <a:off x="83820" y="800100"/>
          <a:ext cx="5189220" cy="876300"/>
        </a:xfrm>
        <a:prstGeom prst="horizontalScroll">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a:t>Level</a:t>
          </a:r>
          <a:r>
            <a:rPr lang="en-US" sz="1100" baseline="0"/>
            <a:t> 4: Service Aligned/Standardization/High Availability - Managed/Automated</a:t>
          </a:r>
          <a:endParaRPr lang="en-US" sz="1100"/>
        </a:p>
      </xdr:txBody>
    </xdr:sp>
    <xdr:clientData/>
  </xdr:twoCellAnchor>
  <xdr:twoCellAnchor>
    <xdr:from>
      <xdr:col>0</xdr:col>
      <xdr:colOff>53340</xdr:colOff>
      <xdr:row>8</xdr:row>
      <xdr:rowOff>0</xdr:rowOff>
    </xdr:from>
    <xdr:to>
      <xdr:col>1</xdr:col>
      <xdr:colOff>2491740</xdr:colOff>
      <xdr:row>12</xdr:row>
      <xdr:rowOff>137160</xdr:rowOff>
    </xdr:to>
    <xdr:sp macro="" textlink="">
      <xdr:nvSpPr>
        <xdr:cNvPr id="8" name="Scroll: Horizontal 7">
          <a:extLst>
            <a:ext uri="{FF2B5EF4-FFF2-40B4-BE49-F238E27FC236}">
              <a16:creationId xmlns:a16="http://schemas.microsoft.com/office/drawing/2014/main" id="{5D1875ED-B65A-414F-A88A-A4D411CA2FFC}"/>
            </a:ext>
          </a:extLst>
        </xdr:cNvPr>
        <xdr:cNvSpPr/>
      </xdr:nvSpPr>
      <xdr:spPr>
        <a:xfrm>
          <a:off x="53340" y="1600200"/>
          <a:ext cx="5173980" cy="929640"/>
        </a:xfrm>
        <a:prstGeom prst="horizontalScroll">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a:t>Level 3: Committed, Continuous Improvement, Redundant - Product</a:t>
          </a:r>
          <a:r>
            <a:rPr lang="en-US" sz="1100" baseline="0"/>
            <a:t> Defined</a:t>
          </a:r>
          <a:r>
            <a:rPr lang="en-US" sz="1100"/>
            <a:t> </a:t>
          </a:r>
        </a:p>
      </xdr:txBody>
    </xdr:sp>
    <xdr:clientData/>
  </xdr:twoCellAnchor>
  <xdr:twoCellAnchor>
    <xdr:from>
      <xdr:col>0</xdr:col>
      <xdr:colOff>60960</xdr:colOff>
      <xdr:row>12</xdr:row>
      <xdr:rowOff>83820</xdr:rowOff>
    </xdr:from>
    <xdr:to>
      <xdr:col>1</xdr:col>
      <xdr:colOff>2522220</xdr:colOff>
      <xdr:row>16</xdr:row>
      <xdr:rowOff>121920</xdr:rowOff>
    </xdr:to>
    <xdr:sp macro="" textlink="">
      <xdr:nvSpPr>
        <xdr:cNvPr id="10" name="Scroll: Horizontal 9">
          <a:extLst>
            <a:ext uri="{FF2B5EF4-FFF2-40B4-BE49-F238E27FC236}">
              <a16:creationId xmlns:a16="http://schemas.microsoft.com/office/drawing/2014/main" id="{BF0EEF7A-48DE-4139-82DD-685EA177CF24}"/>
            </a:ext>
          </a:extLst>
        </xdr:cNvPr>
        <xdr:cNvSpPr/>
      </xdr:nvSpPr>
      <xdr:spPr>
        <a:xfrm>
          <a:off x="60960" y="2476500"/>
          <a:ext cx="5196840" cy="830580"/>
        </a:xfrm>
        <a:prstGeom prst="horizontalScroll">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a:t>Level 2: Awareness, measured, semi-automated - Consolidated/Standardized</a:t>
          </a:r>
        </a:p>
      </xdr:txBody>
    </xdr:sp>
    <xdr:clientData/>
  </xdr:twoCellAnchor>
  <xdr:twoCellAnchor>
    <xdr:from>
      <xdr:col>0</xdr:col>
      <xdr:colOff>53340</xdr:colOff>
      <xdr:row>16</xdr:row>
      <xdr:rowOff>91440</xdr:rowOff>
    </xdr:from>
    <xdr:to>
      <xdr:col>1</xdr:col>
      <xdr:colOff>2491740</xdr:colOff>
      <xdr:row>20</xdr:row>
      <xdr:rowOff>38100</xdr:rowOff>
    </xdr:to>
    <xdr:sp macro="" textlink="">
      <xdr:nvSpPr>
        <xdr:cNvPr id="12" name="Scroll: Horizontal 11">
          <a:extLst>
            <a:ext uri="{FF2B5EF4-FFF2-40B4-BE49-F238E27FC236}">
              <a16:creationId xmlns:a16="http://schemas.microsoft.com/office/drawing/2014/main" id="{6C61BF8B-5264-4101-88E3-8AC9A5A85E2F}"/>
            </a:ext>
          </a:extLst>
        </xdr:cNvPr>
        <xdr:cNvSpPr/>
      </xdr:nvSpPr>
      <xdr:spPr>
        <a:xfrm>
          <a:off x="53340" y="3276600"/>
          <a:ext cx="5173980" cy="830580"/>
        </a:xfrm>
        <a:prstGeom prst="horizontalScroll">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1100"/>
            <a:t>Level</a:t>
          </a:r>
          <a:r>
            <a:rPr lang="en-US" sz="1100" baseline="0"/>
            <a:t> 1: Survival, Ad-Hoc, Manual IT - Legacy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xdr:row>
      <xdr:rowOff>38100</xdr:rowOff>
    </xdr:from>
    <xdr:to>
      <xdr:col>4</xdr:col>
      <xdr:colOff>749300</xdr:colOff>
      <xdr:row>43</xdr:row>
      <xdr:rowOff>101600</xdr:rowOff>
    </xdr:to>
    <xdr:graphicFrame macro="">
      <xdr:nvGraphicFramePr>
        <xdr:cNvPr id="3137" name="Chart 1">
          <a:extLst>
            <a:ext uri="{FF2B5EF4-FFF2-40B4-BE49-F238E27FC236}">
              <a16:creationId xmlns:a16="http://schemas.microsoft.com/office/drawing/2014/main" id="{00000000-0008-0000-0400-00004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D30"/>
  <sheetViews>
    <sheetView showGridLines="0" showRowColHeaders="0" tabSelected="1" workbookViewId="0">
      <selection activeCell="A2" sqref="A2:C4"/>
    </sheetView>
  </sheetViews>
  <sheetFormatPr defaultColWidth="8.875" defaultRowHeight="15.75"/>
  <cols>
    <col min="1" max="1" width="36.625" customWidth="1"/>
    <col min="2" max="2" width="12.625" customWidth="1"/>
  </cols>
  <sheetData>
    <row r="1" spans="1:4">
      <c r="A1" t="s">
        <v>85</v>
      </c>
    </row>
    <row r="2" spans="1:4" ht="23.25" customHeight="1">
      <c r="A2" s="335" t="s">
        <v>67</v>
      </c>
      <c r="B2" s="335"/>
      <c r="C2" s="335"/>
      <c r="D2" s="145"/>
    </row>
    <row r="3" spans="1:4" ht="15.75" customHeight="1">
      <c r="A3" s="335"/>
      <c r="B3" s="335"/>
      <c r="C3" s="335"/>
      <c r="D3" s="145"/>
    </row>
    <row r="4" spans="1:4" ht="34.5" customHeight="1" thickBot="1">
      <c r="A4" s="336"/>
      <c r="B4" s="336"/>
      <c r="C4" s="336"/>
      <c r="D4" s="145"/>
    </row>
    <row r="5" spans="1:4" ht="27" customHeight="1" thickBot="1">
      <c r="A5" s="337" t="s">
        <v>68</v>
      </c>
      <c r="B5" s="338"/>
      <c r="C5" s="339"/>
    </row>
    <row r="6" spans="1:4" ht="27" customHeight="1" thickBot="1">
      <c r="A6" s="332" t="s">
        <v>69</v>
      </c>
      <c r="B6" s="333"/>
      <c r="C6" s="334"/>
    </row>
    <row r="7" spans="1:4" ht="27" customHeight="1" thickBot="1">
      <c r="A7" s="332" t="s">
        <v>70</v>
      </c>
      <c r="B7" s="333"/>
      <c r="C7" s="334"/>
    </row>
    <row r="8" spans="1:4" ht="27" customHeight="1" thickBot="1">
      <c r="A8" s="332" t="s">
        <v>108</v>
      </c>
      <c r="B8" s="333"/>
      <c r="C8" s="334"/>
    </row>
    <row r="9" spans="1:4" ht="27" customHeight="1" thickBot="1">
      <c r="A9" s="332" t="s">
        <v>103</v>
      </c>
      <c r="B9" s="333"/>
      <c r="C9" s="334"/>
    </row>
    <row r="10" spans="1:4" ht="27" customHeight="1" thickBot="1">
      <c r="A10" s="332" t="s">
        <v>104</v>
      </c>
      <c r="B10" s="333"/>
      <c r="C10" s="334"/>
    </row>
    <row r="11" spans="1:4" ht="27" customHeight="1" thickBot="1">
      <c r="A11" s="332" t="s">
        <v>105</v>
      </c>
      <c r="B11" s="333"/>
      <c r="C11" s="334"/>
    </row>
    <row r="12" spans="1:4" ht="27" customHeight="1" thickBot="1">
      <c r="A12" s="332" t="s">
        <v>106</v>
      </c>
      <c r="B12" s="333"/>
      <c r="C12" s="334"/>
    </row>
    <row r="13" spans="1:4" ht="27" customHeight="1" thickBot="1">
      <c r="A13" s="332" t="s">
        <v>107</v>
      </c>
      <c r="B13" s="333"/>
      <c r="C13" s="334"/>
    </row>
    <row r="14" spans="1:4" ht="27.75" customHeight="1" thickBot="1">
      <c r="A14" s="332" t="s">
        <v>109</v>
      </c>
      <c r="B14" s="333"/>
      <c r="C14" s="334"/>
    </row>
    <row r="15" spans="1:4" ht="27" customHeight="1" thickBot="1">
      <c r="A15" s="332"/>
      <c r="B15" s="333"/>
      <c r="C15" s="334"/>
    </row>
    <row r="16" spans="1:4" ht="27" customHeight="1" thickBot="1">
      <c r="A16" s="340" t="s">
        <v>83</v>
      </c>
      <c r="B16" s="341"/>
      <c r="C16" s="342"/>
    </row>
    <row r="17" spans="1:1" ht="27" customHeight="1"/>
    <row r="18" spans="1:1" ht="27" customHeight="1"/>
    <row r="22" spans="1:1" ht="17.25">
      <c r="A22" s="328" t="s">
        <v>264</v>
      </c>
    </row>
    <row r="23" spans="1:1">
      <c r="A23" s="329"/>
    </row>
    <row r="24" spans="1:1" ht="17.25">
      <c r="A24" s="330" t="s">
        <v>258</v>
      </c>
    </row>
    <row r="25" spans="1:1" ht="17.25">
      <c r="A25" s="330" t="s">
        <v>259</v>
      </c>
    </row>
    <row r="26" spans="1:1" ht="17.25">
      <c r="A26" s="330" t="s">
        <v>260</v>
      </c>
    </row>
    <row r="27" spans="1:1" ht="17.25">
      <c r="A27" s="330" t="s">
        <v>261</v>
      </c>
    </row>
    <row r="28" spans="1:1" ht="17.25">
      <c r="A28" s="330" t="s">
        <v>262</v>
      </c>
    </row>
    <row r="29" spans="1:1">
      <c r="A29" s="331"/>
    </row>
    <row r="30" spans="1:1" ht="17.25">
      <c r="A30" s="328" t="s">
        <v>263</v>
      </c>
    </row>
  </sheetData>
  <mergeCells count="13">
    <mergeCell ref="A16:C16"/>
    <mergeCell ref="A11:C11"/>
    <mergeCell ref="A12:C12"/>
    <mergeCell ref="A13:C13"/>
    <mergeCell ref="A14:C14"/>
    <mergeCell ref="A15:C15"/>
    <mergeCell ref="A7:C7"/>
    <mergeCell ref="A8:C8"/>
    <mergeCell ref="A9:C9"/>
    <mergeCell ref="A10:C10"/>
    <mergeCell ref="A2:C4"/>
    <mergeCell ref="A5:C5"/>
    <mergeCell ref="A6:C6"/>
  </mergeCells>
  <hyperlinks>
    <hyperlink ref="A5" location="'Client Questionnaire'!A1" display="'Client Questionnaire'!A1" xr:uid="{00000000-0004-0000-0100-000000000000}"/>
    <hyperlink ref="A6:C6" location="'Client Data'!A1" display="Client Data" xr:uid="{00000000-0004-0000-0100-000001000000}"/>
    <hyperlink ref="A5:C5" location="'Client Questionnaire'!A1" display="Client Questionnaire" xr:uid="{00000000-0004-0000-0100-000002000000}"/>
    <hyperlink ref="A7:C7" location="Overview!A1" display="Overview" xr:uid="{00000000-0004-0000-0100-000003000000}"/>
    <hyperlink ref="A8:C8" location="'xAAS Maturity Matrix Catagories'!A1" display="xAAS Maturity Matrix Catagories" xr:uid="{00000000-0004-0000-0100-000004000000}"/>
    <hyperlink ref="A9:C9" location="Infrastructure!A1" display="Infrastructure" xr:uid="{00000000-0004-0000-0100-000005000000}"/>
    <hyperlink ref="A10:C10" location="BRS!A1" display="BRS" xr:uid="{00000000-0004-0000-0100-000006000000}"/>
    <hyperlink ref="A11:C11" location="'Application '!A1" display="Application" xr:uid="{00000000-0004-0000-0100-000007000000}"/>
    <hyperlink ref="A12:C12" location="ITSM!A1" display="ITSM" xr:uid="{00000000-0004-0000-0100-000008000000}"/>
    <hyperlink ref="A13:C13" location="Security!A1" display="Security" xr:uid="{00000000-0004-0000-0100-000009000000}"/>
    <hyperlink ref="A14:C14" location="'Business Process'!A1" display="Business Process" xr:uid="{00000000-0004-0000-0100-00000A000000}"/>
    <hyperlink ref="A16" location="'Indicative Quote'!A1" display="Indicative Quote" xr:uid="{00000000-0004-0000-0100-00000E000000}"/>
    <hyperlink ref="B16" location="'Indicative Quote'!A1" display="Indicative Quote" xr:uid="{00000000-0004-0000-0100-00000F000000}"/>
    <hyperlink ref="C16" location="'Indicative Quote'!A1" display="Indicative Quote" xr:uid="{00000000-0004-0000-0100-000010000000}"/>
  </hyperlinks>
  <pageMargins left="0.7" right="0.7" top="0.75" bottom="0.75" header="0.3" footer="0.3"/>
  <pageSetup scale="44" orientation="portrait" horizontalDpi="300" verticalDpi="300" r:id="rId1"/>
  <headerFooter>
    <oddFooter>&amp;L&amp;1#&amp;"Calibri"&amp;6&amp;K7F7F7FInternal Use - Confidential</oddFooter>
  </headerFooter>
  <drawing r:id="rId2"/>
  <picture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6" tint="-0.249977111117893"/>
  </sheetPr>
  <dimension ref="A1:AG252"/>
  <sheetViews>
    <sheetView showGridLines="0" showRowColHeaders="0" topLeftCell="A4" workbookViewId="0">
      <selection activeCell="B37" sqref="B37:K256"/>
    </sheetView>
  </sheetViews>
  <sheetFormatPr defaultColWidth="11" defaultRowHeight="15.75"/>
  <cols>
    <col min="1" max="1" width="15.125" customWidth="1"/>
    <col min="2" max="2" width="60.5" bestFit="1" customWidth="1"/>
    <col min="4" max="4" width="10.375" bestFit="1" customWidth="1"/>
    <col min="5" max="5" width="13.625" customWidth="1"/>
    <col min="6" max="6" width="13" customWidth="1"/>
    <col min="7" max="7" width="12.5" customWidth="1"/>
    <col min="10" max="10" width="13.375" customWidth="1"/>
    <col min="15" max="15" width="16" customWidth="1"/>
    <col min="16" max="17" width="12.5" customWidth="1"/>
    <col min="18" max="18" width="12.375" customWidth="1"/>
    <col min="19" max="19" width="12.5" customWidth="1"/>
    <col min="22" max="22" width="12.375" customWidth="1"/>
    <col min="23" max="23" width="11.875" customWidth="1"/>
    <col min="26" max="26" width="17.125" customWidth="1"/>
    <col min="27" max="27" width="12.5" customWidth="1"/>
  </cols>
  <sheetData>
    <row r="1" spans="1:33" ht="16.5" thickBot="1">
      <c r="A1" s="86" t="str">
        <f>Overview!B8</f>
        <v>Respond</v>
      </c>
      <c r="B1" s="92">
        <f>(B3/B2)*A2</f>
        <v>2</v>
      </c>
      <c r="J1" s="144" t="s">
        <v>71</v>
      </c>
    </row>
    <row r="2" spans="1:33" ht="21.75" thickBot="1">
      <c r="A2" s="83">
        <v>5</v>
      </c>
      <c r="B2" s="83">
        <f>COUNTIF(C4:AF4,"*")</f>
        <v>20</v>
      </c>
      <c r="C2" s="463">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3" ht="16.5" thickBot="1">
      <c r="A3" s="83"/>
      <c r="B3" s="83">
        <f>COUNTIF(C5:AF5,"yes")</f>
        <v>8</v>
      </c>
      <c r="C3" s="501"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3" ht="221.25" thickBot="1">
      <c r="A4" s="487" t="s">
        <v>0</v>
      </c>
      <c r="B4" s="488"/>
      <c r="C4" s="65"/>
      <c r="D4" s="66" t="str">
        <f>'CS Maturity Matrix Catagories'!G7</f>
        <v>Do you have an incident response plan in place?</v>
      </c>
      <c r="E4" s="67" t="str">
        <f>'CS Maturity Matrix Catagories'!G8</f>
        <v>Is there a dedicated incident response team or a clearly defined incident response role within your organization?</v>
      </c>
      <c r="F4" s="67" t="str">
        <f>'CS Maturity Matrix Catagories'!G9</f>
        <v>Have you established an incident notification process to report and escalate security incidents?</v>
      </c>
      <c r="G4" s="67" t="str">
        <f>'CS Maturity Matrix Catagories'!G10</f>
        <v>Is there a process for classifying and prioritizing incidents based on severity?</v>
      </c>
      <c r="H4" s="67">
        <f>'CS Maturity Matrix Catagories'!G11</f>
        <v>0</v>
      </c>
      <c r="I4" s="68">
        <f>'CS Maturity Matrix Catagories'!G12</f>
        <v>0</v>
      </c>
      <c r="J4" s="65" t="str">
        <f>'CS Maturity Matrix Catagories'!G13</f>
        <v>Do you have predefined communication procedures for internal and external stakeholders during an incident?</v>
      </c>
      <c r="K4" s="67" t="str">
        <f>'CS Maturity Matrix Catagories'!G14</f>
        <v>Have you identified and established contact information for key incident response contacts, both internal and external?</v>
      </c>
      <c r="L4" s="67" t="str">
        <f>'CS Maturity Matrix Catagories'!G15</f>
        <v>Is there a documented procedure for preserving evidence and maintaining chain of custody during an incident?</v>
      </c>
      <c r="M4" s="67" t="str">
        <f>'CS Maturity Matrix Catagories'!G16</f>
        <v>Do you regularly conduct tabletop exercises and simulations to test your incident response plan?</v>
      </c>
      <c r="N4" s="68">
        <f>'CS Maturity Matrix Catagories'!G17</f>
        <v>0</v>
      </c>
      <c r="O4" s="65" t="str">
        <f>'CS Maturity Matrix Catagories'!G18</f>
        <v>Is there a process for isolating and containing affected systems or networks during an incident?</v>
      </c>
      <c r="P4" s="67" t="str">
        <f>'CS Maturity Matrix Catagories'!G19</f>
        <v>Have you established a procedure for collecting and analyzing forensic evidence to determine the scope and impact of an incident?</v>
      </c>
      <c r="Q4" s="67" t="str">
        <f>'CS Maturity Matrix Catagories'!G20</f>
        <v>Is there a process for documenting incident details, actions taken, and lessons learned?</v>
      </c>
      <c r="R4" s="67" t="str">
        <f>'CS Maturity Matrix Catagories'!G21</f>
        <v>Have you identified and documented legal and regulatory reporting requirements in case of a data breach or incident?</v>
      </c>
      <c r="S4" s="67">
        <f>'CS Maturity Matrix Catagories'!G22</f>
        <v>0</v>
      </c>
      <c r="T4" s="68">
        <f>'CS Maturity Matrix Catagories'!G23</f>
        <v>0</v>
      </c>
      <c r="U4" s="65" t="str">
        <f>'CS Maturity Matrix Catagories'!G24</f>
        <v>Is there a process for notifying affected individuals or organizations in compliance with data breach notification laws?</v>
      </c>
      <c r="V4" s="67" t="str">
        <f>'CS Maturity Matrix Catagories'!G25</f>
        <v>Do you have predefined incident response playbooks for common incident types?</v>
      </c>
      <c r="W4" s="67" t="str">
        <f>'CS Maturity Matrix Catagories'!G26</f>
        <v>Is there a process for coordinating incident response activities with external organizations, such as law enforcement or industry peers?</v>
      </c>
      <c r="X4" s="68" t="str">
        <f>'CS Maturity Matrix Catagories'!G27</f>
        <v>Have you established a post-incident review process to assess the effectiveness of your response and identify areas for improvement?</v>
      </c>
      <c r="Y4" s="65" t="str">
        <f>'CS Maturity Matrix Catagories'!G28</f>
        <v>Is there a documented process for providing executive management and relevant stakeholders with incident status updates?</v>
      </c>
      <c r="Z4" s="67" t="str">
        <f>'CS Maturity Matrix Catagories'!G29</f>
        <v>Do you maintain a record of past incidents and the actions taken to resolve them?</v>
      </c>
      <c r="AA4" s="67" t="str">
        <f>'CS Maturity Matrix Catagories'!G30</f>
        <v>Is there a process for conducting a root cause analysis of incidents to prevent future occurrences?</v>
      </c>
      <c r="AB4" s="67" t="str">
        <f>'CS Maturity Matrix Catagories'!G31</f>
        <v>Have you established key performance indicators (KPIs) and metrics to measure the effectiveness of your incident response capabilities?</v>
      </c>
      <c r="AC4" s="67">
        <f>'CS Maturity Matrix Catagories'!G32</f>
        <v>0</v>
      </c>
      <c r="AD4" s="67">
        <f>'CS Maturity Matrix Catagories'!G33</f>
        <v>0</v>
      </c>
      <c r="AE4" s="67">
        <f>'CS Maturity Matrix Catagories'!G34</f>
        <v>0</v>
      </c>
      <c r="AF4" s="69">
        <f>'CS Maturity Matrix Catagories'!G35</f>
        <v>0</v>
      </c>
    </row>
    <row r="5" spans="1:33" ht="16.5" thickBot="1">
      <c r="A5" s="489"/>
      <c r="B5" s="490"/>
      <c r="C5" s="160"/>
      <c r="D5" s="160" t="str">
        <f>'Client Questionnaire'!C131</f>
        <v>YES</v>
      </c>
      <c r="E5" s="160" t="str">
        <f>'Client Questionnaire'!C130</f>
        <v>YES</v>
      </c>
      <c r="F5" s="160" t="str">
        <f>'Client Questionnaire'!C129</f>
        <v>YES</v>
      </c>
      <c r="G5" s="160" t="str">
        <f>'Client Questionnaire'!C128</f>
        <v>YES</v>
      </c>
      <c r="H5" s="160" t="e">
        <f>'Client Questionnaire'!#REF!</f>
        <v>#REF!</v>
      </c>
      <c r="I5" s="160"/>
      <c r="J5" s="160" t="str">
        <f>'Client Questionnaire'!C127</f>
        <v>YES</v>
      </c>
      <c r="K5" s="160" t="str">
        <f>'Client Questionnaire'!C126</f>
        <v>YES</v>
      </c>
      <c r="L5" s="160" t="str">
        <f>'Client Questionnaire'!C125</f>
        <v>NO</v>
      </c>
      <c r="M5" s="160" t="str">
        <f>'Client Questionnaire'!C124</f>
        <v>NO</v>
      </c>
      <c r="N5" s="160"/>
      <c r="O5" s="160" t="str">
        <f>'Client Questionnaire'!C123</f>
        <v>NO</v>
      </c>
      <c r="P5" s="160" t="str">
        <f>'Client Questionnaire'!C122</f>
        <v>YES</v>
      </c>
      <c r="Q5" s="160" t="str">
        <f>'Client Questionnaire'!C121</f>
        <v>NO</v>
      </c>
      <c r="R5" s="160" t="str">
        <f>'Client Questionnaire'!C120</f>
        <v>NO</v>
      </c>
      <c r="S5" s="160" t="s">
        <v>20</v>
      </c>
      <c r="T5" s="160"/>
      <c r="U5" s="160" t="str">
        <f>'Client Questionnaire'!C119</f>
        <v>NO</v>
      </c>
      <c r="V5" s="160" t="str">
        <f>'Client Questionnaire'!C118</f>
        <v>NO</v>
      </c>
      <c r="W5" s="160" t="str">
        <f>'Client Questionnaire'!C116</f>
        <v>YES</v>
      </c>
      <c r="X5" s="160" t="s">
        <v>20</v>
      </c>
      <c r="Y5" s="160" t="str">
        <f>'Client Questionnaire'!C112</f>
        <v>NO</v>
      </c>
      <c r="Z5" s="160" t="str">
        <f>'Client Questionnaire'!C113</f>
        <v>NO</v>
      </c>
      <c r="AA5" s="160" t="str">
        <f>'Client Questionnaire'!C114</f>
        <v>NO</v>
      </c>
      <c r="AB5" s="160" t="str">
        <f>'Client Questionnaire'!C115</f>
        <v>NO</v>
      </c>
      <c r="AC5" s="160"/>
      <c r="AD5" s="160"/>
      <c r="AE5" s="160"/>
      <c r="AF5" s="160"/>
      <c r="AG5" s="142"/>
    </row>
    <row r="6" spans="1:33" ht="18.75">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484"/>
      <c r="AD6" s="484"/>
      <c r="AE6" s="484"/>
      <c r="AF6" s="491"/>
      <c r="AG6" s="142"/>
    </row>
    <row r="7" spans="1:33"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484"/>
      <c r="AD7" s="484"/>
      <c r="AE7" s="484"/>
      <c r="AF7" s="491"/>
      <c r="AG7" s="142"/>
    </row>
    <row r="8" spans="1:33"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484"/>
      <c r="AD8" s="484"/>
      <c r="AE8" s="484"/>
      <c r="AF8" s="491"/>
      <c r="AG8" s="142"/>
    </row>
    <row r="9" spans="1:33"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484"/>
      <c r="AD9" s="484"/>
      <c r="AE9" s="484"/>
      <c r="AF9" s="491"/>
      <c r="AG9" s="142"/>
    </row>
    <row r="10" spans="1:33"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484"/>
      <c r="AD10" s="484"/>
      <c r="AE10" s="484"/>
      <c r="AF10" s="491"/>
      <c r="AG10" s="142"/>
    </row>
    <row r="11" spans="1:33"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484"/>
      <c r="AD11" s="484"/>
      <c r="AE11" s="484"/>
      <c r="AF11" s="491"/>
      <c r="AG11" s="142"/>
    </row>
    <row r="12" spans="1:33"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484"/>
      <c r="AD12" s="484"/>
      <c r="AE12" s="484"/>
      <c r="AF12" s="491"/>
      <c r="AG12" s="142"/>
    </row>
    <row r="13" spans="1:33"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484"/>
      <c r="AD13" s="484"/>
      <c r="AE13" s="484"/>
      <c r="AF13" s="491"/>
      <c r="AG13" s="142"/>
    </row>
    <row r="14" spans="1:33"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484"/>
      <c r="AD14" s="484"/>
      <c r="AE14" s="484"/>
      <c r="AF14" s="491"/>
      <c r="AG14" s="142"/>
    </row>
    <row r="15" spans="1:33"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484"/>
      <c r="AD15" s="484"/>
      <c r="AE15" s="484"/>
      <c r="AF15" s="491"/>
      <c r="AG15" s="142"/>
    </row>
    <row r="16" spans="1:33"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484"/>
      <c r="AD16" s="484"/>
      <c r="AE16" s="484"/>
      <c r="AF16" s="491"/>
      <c r="AG16" s="142"/>
    </row>
    <row r="17" spans="1:33"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484"/>
      <c r="AD17" s="484"/>
      <c r="AE17" s="484"/>
      <c r="AF17" s="491"/>
      <c r="AG17" s="142"/>
    </row>
    <row r="18" spans="1:33"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484"/>
      <c r="AD18" s="484"/>
      <c r="AE18" s="484"/>
      <c r="AF18" s="491"/>
      <c r="AG18" s="142"/>
    </row>
    <row r="19" spans="1:33"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484"/>
      <c r="AD19" s="484"/>
      <c r="AE19" s="484"/>
      <c r="AF19" s="491"/>
      <c r="AG19" s="142"/>
    </row>
    <row r="20" spans="1:33"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484"/>
      <c r="AD20" s="484"/>
      <c r="AE20" s="484"/>
      <c r="AF20" s="491"/>
      <c r="AG20" s="142"/>
    </row>
    <row r="21" spans="1:33"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484"/>
      <c r="AD21" s="484"/>
      <c r="AE21" s="484"/>
      <c r="AF21" s="491"/>
      <c r="AG21" s="142"/>
    </row>
    <row r="22" spans="1:33"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484"/>
      <c r="AD22" s="484"/>
      <c r="AE22" s="484"/>
      <c r="AF22" s="491"/>
      <c r="AG22" s="142"/>
    </row>
    <row r="23" spans="1:33"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486"/>
      <c r="AD23" s="486"/>
      <c r="AE23" s="486"/>
      <c r="AF23" s="492"/>
      <c r="AG23" s="142"/>
    </row>
    <row r="24" spans="1:33" ht="24" thickBot="1">
      <c r="B24" s="169" t="s">
        <v>33</v>
      </c>
      <c r="C24" s="160"/>
      <c r="D24" s="142" t="s">
        <v>19</v>
      </c>
      <c r="E24" s="142" t="s">
        <v>19</v>
      </c>
      <c r="F24" s="142" t="s">
        <v>19</v>
      </c>
      <c r="G24" s="142" t="s">
        <v>19</v>
      </c>
      <c r="H24" s="142"/>
      <c r="I24" s="149"/>
      <c r="J24" s="160" t="s">
        <v>19</v>
      </c>
      <c r="K24" s="160" t="s">
        <v>19</v>
      </c>
      <c r="L24" s="160" t="s">
        <v>19</v>
      </c>
      <c r="M24" s="160" t="s">
        <v>19</v>
      </c>
      <c r="N24" s="160"/>
      <c r="O24" s="160" t="s">
        <v>19</v>
      </c>
      <c r="P24" s="160" t="s">
        <v>19</v>
      </c>
      <c r="Q24" s="160" t="s">
        <v>19</v>
      </c>
      <c r="R24" s="160" t="s">
        <v>19</v>
      </c>
      <c r="S24" s="160"/>
      <c r="T24" s="160"/>
      <c r="U24" s="160" t="s">
        <v>20</v>
      </c>
      <c r="V24" s="160" t="s">
        <v>19</v>
      </c>
      <c r="W24" s="160" t="s">
        <v>19</v>
      </c>
      <c r="X24" s="160" t="s">
        <v>19</v>
      </c>
      <c r="Y24" s="160" t="s">
        <v>20</v>
      </c>
      <c r="Z24" s="160" t="s">
        <v>20</v>
      </c>
      <c r="AA24" s="160" t="s">
        <v>20</v>
      </c>
      <c r="AB24" s="160" t="s">
        <v>20</v>
      </c>
      <c r="AC24" s="160"/>
      <c r="AD24" s="160"/>
      <c r="AE24" s="160"/>
      <c r="AF24" s="160"/>
      <c r="AG24" s="142"/>
    </row>
    <row r="25" spans="1:33" ht="16.5" thickBot="1">
      <c r="A25" s="98"/>
      <c r="B25" s="99">
        <f>(B27/B26)*A26</f>
        <v>3.75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row>
    <row r="26" spans="1:33">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row>
    <row r="27" spans="1:33" ht="16.5" thickBot="1">
      <c r="A27" s="98"/>
      <c r="B27" s="101">
        <f>COUNTIF(C24:AF24,"yes")</f>
        <v>15</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row>
    <row r="28" spans="1:33">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row>
    <row r="29" spans="1:33">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row>
    <row r="30" spans="1:33" ht="23.25">
      <c r="B30" s="169" t="s">
        <v>36</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row>
    <row r="31" spans="1:33">
      <c r="B31" s="209">
        <f>SUM(C31:AF31)</f>
        <v>0.31999999999999995</v>
      </c>
      <c r="C31" s="184"/>
      <c r="D31" s="184">
        <v>0</v>
      </c>
      <c r="E31" s="184">
        <v>0</v>
      </c>
      <c r="F31" s="184">
        <v>0</v>
      </c>
      <c r="G31" s="184">
        <v>0</v>
      </c>
      <c r="H31" s="184"/>
      <c r="I31" s="184"/>
      <c r="J31" s="184">
        <v>0</v>
      </c>
      <c r="K31" s="184">
        <v>0</v>
      </c>
      <c r="L31" s="184">
        <v>0.1</v>
      </c>
      <c r="M31" s="184">
        <v>0.1</v>
      </c>
      <c r="N31" s="184">
        <v>0</v>
      </c>
      <c r="O31" s="184">
        <v>0.02</v>
      </c>
      <c r="P31" s="184">
        <v>0</v>
      </c>
      <c r="Q31" s="184">
        <v>0.01</v>
      </c>
      <c r="R31" s="184">
        <v>0.02</v>
      </c>
      <c r="S31" s="184"/>
      <c r="T31" s="184"/>
      <c r="U31" s="184">
        <v>0</v>
      </c>
      <c r="V31" s="184">
        <v>0.04</v>
      </c>
      <c r="W31" s="184">
        <v>0</v>
      </c>
      <c r="X31" s="184">
        <v>0.03</v>
      </c>
      <c r="Y31" s="184">
        <v>0</v>
      </c>
      <c r="Z31" s="184">
        <v>0</v>
      </c>
      <c r="AA31" s="184">
        <v>0</v>
      </c>
      <c r="AB31" s="184">
        <v>0</v>
      </c>
      <c r="AC31" s="184"/>
      <c r="AD31" s="184"/>
      <c r="AE31" s="184"/>
      <c r="AF31" s="184"/>
      <c r="AG31" s="142"/>
    </row>
    <row r="32" spans="1:33">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row>
    <row r="33" spans="2:33">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row>
    <row r="34" spans="2:33">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row>
    <row r="35" spans="2:33">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row>
    <row r="36" spans="2:33">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row>
    <row r="37" spans="2:33" ht="20.25">
      <c r="C37" s="183"/>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row>
    <row r="38" spans="2:33">
      <c r="C38" s="166"/>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row>
    <row r="39" spans="2:33">
      <c r="C39" s="166"/>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row>
    <row r="40" spans="2:33">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row>
    <row r="41" spans="2:33">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row>
    <row r="42" spans="2:33">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row>
    <row r="43" spans="2:33" ht="20.25">
      <c r="B43" s="133"/>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row>
    <row r="44" spans="2:33" ht="18">
      <c r="B44" s="134"/>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row>
    <row r="45" spans="2:33" ht="18">
      <c r="B45" s="134"/>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row>
    <row r="46" spans="2:33" ht="18">
      <c r="B46" s="134"/>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row>
    <row r="47" spans="2:33" ht="18">
      <c r="B47" s="135"/>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row>
    <row r="48" spans="2:33" ht="18">
      <c r="B48" s="135"/>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row>
    <row r="49" spans="2:2" ht="18">
      <c r="B49" s="135"/>
    </row>
    <row r="50" spans="2:2" ht="18">
      <c r="B50" s="135"/>
    </row>
    <row r="51" spans="2:2" ht="18">
      <c r="B51" s="134"/>
    </row>
    <row r="52" spans="2:2" ht="18">
      <c r="B52" s="136"/>
    </row>
    <row r="53" spans="2:2" ht="18">
      <c r="B53" s="137"/>
    </row>
    <row r="54" spans="2:2" ht="18">
      <c r="B54" s="138"/>
    </row>
    <row r="55" spans="2:2" ht="18">
      <c r="B55" s="137"/>
    </row>
    <row r="56" spans="2:2" ht="18">
      <c r="B56" s="138"/>
    </row>
    <row r="57" spans="2:2" ht="18">
      <c r="B57" s="138"/>
    </row>
    <row r="58" spans="2:2" ht="18">
      <c r="B58" s="137"/>
    </row>
    <row r="59" spans="2:2" ht="18">
      <c r="B59" s="138"/>
    </row>
    <row r="60" spans="2:2" ht="18">
      <c r="B60" s="137"/>
    </row>
    <row r="61" spans="2:2" ht="18">
      <c r="B61" s="138"/>
    </row>
    <row r="62" spans="2:2" ht="18">
      <c r="B62" s="137"/>
    </row>
    <row r="63" spans="2:2" ht="18">
      <c r="B63" s="137"/>
    </row>
    <row r="64" spans="2:2" ht="18">
      <c r="B64" s="136"/>
    </row>
    <row r="65" spans="2:2" ht="18">
      <c r="B65" s="136"/>
    </row>
    <row r="66" spans="2:2" ht="18">
      <c r="B66" s="136"/>
    </row>
    <row r="67" spans="2:2" ht="18">
      <c r="B67" s="137"/>
    </row>
    <row r="68" spans="2:2" ht="18">
      <c r="B68" s="231"/>
    </row>
    <row r="69" spans="2:2" ht="18">
      <c r="B69" s="137"/>
    </row>
    <row r="70" spans="2:2" ht="18">
      <c r="B70" s="137"/>
    </row>
    <row r="71" spans="2:2" ht="18">
      <c r="B71" s="136"/>
    </row>
    <row r="72" spans="2:2" ht="18">
      <c r="B72" s="134"/>
    </row>
    <row r="73" spans="2:2" ht="18">
      <c r="B73" s="139"/>
    </row>
    <row r="74" spans="2:2" ht="18">
      <c r="B74" s="139"/>
    </row>
    <row r="75" spans="2:2" ht="18">
      <c r="B75" s="139"/>
    </row>
    <row r="76" spans="2:2" ht="18">
      <c r="B76" s="134"/>
    </row>
    <row r="77" spans="2:2" ht="18">
      <c r="B77" s="135"/>
    </row>
    <row r="78" spans="2:2" ht="18">
      <c r="B78" s="135"/>
    </row>
    <row r="79" spans="2:2" ht="18">
      <c r="B79" s="135"/>
    </row>
    <row r="80" spans="2:2" ht="18">
      <c r="B80" s="135"/>
    </row>
    <row r="81" spans="2:3" ht="18">
      <c r="B81" s="134"/>
    </row>
    <row r="82" spans="2:3" ht="18">
      <c r="B82" s="134"/>
    </row>
    <row r="83" spans="2:3" ht="18">
      <c r="B83" s="135"/>
    </row>
    <row r="84" spans="2:3" ht="18">
      <c r="B84" s="135"/>
      <c r="C84" s="134"/>
    </row>
    <row r="85" spans="2:3" ht="18">
      <c r="B85" s="135"/>
    </row>
    <row r="86" spans="2:3" ht="18">
      <c r="B86" s="135"/>
      <c r="C86" s="134"/>
    </row>
    <row r="87" spans="2:3" ht="18">
      <c r="B87" s="135"/>
    </row>
    <row r="88" spans="2:3" ht="18">
      <c r="B88" s="135"/>
    </row>
    <row r="89" spans="2:3" ht="18.75">
      <c r="B89" s="140"/>
    </row>
    <row r="90" spans="2:3" ht="18.75">
      <c r="B90" s="140"/>
    </row>
    <row r="91" spans="2:3" ht="18">
      <c r="B91" s="134"/>
    </row>
    <row r="92" spans="2:3" ht="18">
      <c r="B92" s="139"/>
    </row>
    <row r="93" spans="2:3" ht="18">
      <c r="B93" s="139"/>
    </row>
    <row r="94" spans="2:3" ht="18">
      <c r="B94" s="134"/>
    </row>
    <row r="95" spans="2:3" ht="18">
      <c r="B95" s="135"/>
    </row>
    <row r="96" spans="2:3" ht="18">
      <c r="B96" s="135"/>
    </row>
    <row r="97" spans="2:2" ht="18">
      <c r="B97" s="135"/>
    </row>
    <row r="98" spans="2:2" ht="18">
      <c r="B98" s="135"/>
    </row>
    <row r="99" spans="2:2" ht="18">
      <c r="B99" s="135"/>
    </row>
    <row r="100" spans="2:2" ht="18">
      <c r="B100" s="135"/>
    </row>
    <row r="101" spans="2:2" ht="18">
      <c r="B101" s="139"/>
    </row>
    <row r="102" spans="2:2" ht="18">
      <c r="B102" s="139"/>
    </row>
    <row r="103" spans="2:2" ht="18">
      <c r="B103" s="134"/>
    </row>
    <row r="104" spans="2:2" ht="18">
      <c r="B104" s="135"/>
    </row>
    <row r="105" spans="2:2" ht="18">
      <c r="B105" s="135"/>
    </row>
    <row r="106" spans="2:2" ht="18">
      <c r="B106" s="135"/>
    </row>
    <row r="107" spans="2:2" ht="18">
      <c r="B107" s="135"/>
    </row>
    <row r="108" spans="2:2" ht="18">
      <c r="B108" s="135"/>
    </row>
    <row r="109" spans="2:2" ht="18">
      <c r="B109" s="135"/>
    </row>
    <row r="110" spans="2:2" ht="18">
      <c r="B110" s="135"/>
    </row>
    <row r="111" spans="2:2" ht="18">
      <c r="B111" s="134"/>
    </row>
    <row r="112" spans="2:2" ht="18">
      <c r="B112" s="135"/>
    </row>
    <row r="113" spans="2:2" ht="18">
      <c r="B113" s="135"/>
    </row>
    <row r="114" spans="2:2" ht="18">
      <c r="B114" s="135"/>
    </row>
    <row r="115" spans="2:2" ht="18">
      <c r="B115" s="135"/>
    </row>
    <row r="116" spans="2:2" ht="18">
      <c r="B116" s="135"/>
    </row>
    <row r="117" spans="2:2" ht="18">
      <c r="B117" s="134"/>
    </row>
    <row r="118" spans="2:2" ht="18">
      <c r="B118" s="135"/>
    </row>
    <row r="119" spans="2:2" ht="18">
      <c r="B119" s="135"/>
    </row>
    <row r="120" spans="2:2" ht="18">
      <c r="B120" s="135"/>
    </row>
    <row r="121" spans="2:2" ht="18.75">
      <c r="B121" s="140"/>
    </row>
    <row r="122" spans="2:2" ht="18.75">
      <c r="B122" s="140"/>
    </row>
    <row r="123" spans="2:2" ht="18.75">
      <c r="B123" s="140"/>
    </row>
    <row r="124" spans="2:2" ht="18">
      <c r="B124" s="134"/>
    </row>
    <row r="125" spans="2:2" ht="18">
      <c r="B125" s="139"/>
    </row>
    <row r="126" spans="2:2" ht="18">
      <c r="B126" s="139"/>
    </row>
    <row r="127" spans="2:2" ht="18">
      <c r="B127" s="134"/>
    </row>
    <row r="128" spans="2:2" ht="18">
      <c r="B128" s="135"/>
    </row>
    <row r="129" spans="2:2" ht="18">
      <c r="B129" s="135"/>
    </row>
    <row r="130" spans="2:2" ht="18">
      <c r="B130" s="135"/>
    </row>
    <row r="131" spans="2:2" ht="18">
      <c r="B131" s="134"/>
    </row>
    <row r="132" spans="2:2" ht="18">
      <c r="B132" s="135"/>
    </row>
    <row r="133" spans="2:2" ht="18">
      <c r="B133" s="135"/>
    </row>
    <row r="134" spans="2:2" ht="18">
      <c r="B134" s="135"/>
    </row>
    <row r="135" spans="2:2" ht="18">
      <c r="B135" s="135"/>
    </row>
    <row r="136" spans="2:2" ht="18">
      <c r="B136" s="135"/>
    </row>
    <row r="137" spans="2:2" ht="18">
      <c r="B137" s="135"/>
    </row>
    <row r="138" spans="2:2" ht="18">
      <c r="B138" s="135"/>
    </row>
    <row r="139" spans="2:2" ht="18">
      <c r="B139" s="134"/>
    </row>
    <row r="140" spans="2:2" ht="18">
      <c r="B140" s="135"/>
    </row>
    <row r="141" spans="2:2" ht="18">
      <c r="B141" s="135"/>
    </row>
    <row r="142" spans="2:2" ht="18">
      <c r="B142" s="135"/>
    </row>
    <row r="143" spans="2:2" ht="18">
      <c r="B143" s="135"/>
    </row>
    <row r="144" spans="2:2" ht="18">
      <c r="B144" s="135"/>
    </row>
    <row r="145" spans="2:2" ht="18">
      <c r="B145" s="134"/>
    </row>
    <row r="146" spans="2:2" ht="18">
      <c r="B146" s="135"/>
    </row>
    <row r="147" spans="2:2" ht="18">
      <c r="B147" s="135"/>
    </row>
    <row r="148" spans="2:2" ht="18">
      <c r="B148" s="135"/>
    </row>
    <row r="149" spans="2:2" ht="18">
      <c r="B149" s="141"/>
    </row>
    <row r="150" spans="2:2" ht="18.75">
      <c r="B150" s="140"/>
    </row>
    <row r="151" spans="2:2" ht="18">
      <c r="B151" s="134"/>
    </row>
    <row r="152" spans="2:2" ht="18.75">
      <c r="B152" s="140"/>
    </row>
    <row r="153" spans="2:2" ht="18.75">
      <c r="B153" s="140"/>
    </row>
    <row r="154" spans="2:2" ht="18.75">
      <c r="B154" s="140"/>
    </row>
    <row r="155" spans="2:2" ht="18">
      <c r="B155" s="134"/>
    </row>
    <row r="156" spans="2:2" ht="18">
      <c r="B156" s="139"/>
    </row>
    <row r="157" spans="2:2" ht="18">
      <c r="B157" s="139"/>
    </row>
    <row r="158" spans="2:2" ht="18">
      <c r="B158" s="134"/>
    </row>
    <row r="159" spans="2:2" ht="18">
      <c r="B159" s="135"/>
    </row>
    <row r="160" spans="2:2" ht="18">
      <c r="B160" s="134"/>
    </row>
    <row r="161" spans="2:3" ht="18">
      <c r="B161" s="135"/>
      <c r="C161" s="134"/>
    </row>
    <row r="162" spans="2:3" ht="18">
      <c r="B162" s="135"/>
    </row>
    <row r="163" spans="2:3" ht="18">
      <c r="B163" s="135"/>
    </row>
    <row r="164" spans="2:3" ht="18">
      <c r="B164" s="134"/>
    </row>
    <row r="165" spans="2:3" ht="18">
      <c r="B165" s="135"/>
    </row>
    <row r="166" spans="2:3" ht="18">
      <c r="B166" s="135"/>
    </row>
    <row r="167" spans="2:3" ht="18">
      <c r="B167" s="135"/>
    </row>
    <row r="168" spans="2:3" ht="18">
      <c r="B168" s="135"/>
    </row>
    <row r="169" spans="2:3" ht="18">
      <c r="B169" s="135"/>
    </row>
    <row r="170" spans="2:3" ht="18">
      <c r="B170" s="135"/>
    </row>
    <row r="171" spans="2:3" ht="18">
      <c r="B171" s="139"/>
    </row>
    <row r="172" spans="2:3" ht="18">
      <c r="B172" s="139"/>
    </row>
    <row r="173" spans="2:3" ht="18">
      <c r="B173" s="134"/>
    </row>
    <row r="174" spans="2:3" ht="18">
      <c r="B174" s="135"/>
    </row>
    <row r="175" spans="2:3" ht="18">
      <c r="B175" s="134"/>
    </row>
    <row r="176" spans="2:3" ht="18">
      <c r="B176" s="135"/>
    </row>
    <row r="177" spans="2:2" ht="18">
      <c r="B177" s="135"/>
    </row>
    <row r="178" spans="2:2" ht="18">
      <c r="B178" s="135"/>
    </row>
    <row r="179" spans="2:2" ht="18">
      <c r="B179" s="135"/>
    </row>
    <row r="180" spans="2:2" ht="18">
      <c r="B180" s="135"/>
    </row>
    <row r="181" spans="2:2" ht="18">
      <c r="B181" s="135"/>
    </row>
    <row r="182" spans="2:2" ht="18">
      <c r="B182" s="135"/>
    </row>
    <row r="183" spans="2:2" ht="18">
      <c r="B183" s="139"/>
    </row>
    <row r="184" spans="2:2" ht="18">
      <c r="B184" s="139"/>
    </row>
    <row r="185" spans="2:2" ht="18">
      <c r="B185" s="139"/>
    </row>
    <row r="186" spans="2:2" ht="18">
      <c r="B186" s="139"/>
    </row>
    <row r="187" spans="2:2" ht="18">
      <c r="B187" s="134"/>
    </row>
    <row r="188" spans="2:2" ht="18">
      <c r="B188" s="134"/>
    </row>
    <row r="189" spans="2:2" ht="18">
      <c r="B189" s="139"/>
    </row>
    <row r="190" spans="2:2" ht="18">
      <c r="B190" s="139"/>
    </row>
    <row r="191" spans="2:2" ht="18">
      <c r="B191" s="134"/>
    </row>
    <row r="192" spans="2:2" ht="18">
      <c r="B192" s="135"/>
    </row>
    <row r="193" spans="2:2" ht="18">
      <c r="B193" s="135"/>
    </row>
    <row r="194" spans="2:2" ht="18">
      <c r="B194" s="135"/>
    </row>
    <row r="195" spans="2:2" ht="18">
      <c r="B195" s="135"/>
    </row>
    <row r="196" spans="2:2" ht="18">
      <c r="B196" s="135"/>
    </row>
    <row r="197" spans="2:2" ht="18">
      <c r="B197" s="135"/>
    </row>
    <row r="198" spans="2:2" ht="18">
      <c r="B198" s="134"/>
    </row>
    <row r="199" spans="2:2" ht="18">
      <c r="B199" s="135"/>
    </row>
    <row r="200" spans="2:2" ht="18">
      <c r="B200" s="135"/>
    </row>
    <row r="201" spans="2:2" ht="18">
      <c r="B201" s="135"/>
    </row>
    <row r="202" spans="2:2" ht="18">
      <c r="B202" s="135"/>
    </row>
    <row r="203" spans="2:2" ht="18">
      <c r="B203" s="135"/>
    </row>
    <row r="204" spans="2:2" ht="18">
      <c r="B204" s="135"/>
    </row>
    <row r="205" spans="2:2" ht="18">
      <c r="B205" s="135"/>
    </row>
    <row r="206" spans="2:2" ht="18">
      <c r="B206" s="135"/>
    </row>
    <row r="207" spans="2:2" ht="18">
      <c r="B207" s="134"/>
    </row>
    <row r="208" spans="2:2" ht="18">
      <c r="B208" s="135"/>
    </row>
    <row r="209" spans="2:2" ht="18">
      <c r="B209" s="135"/>
    </row>
    <row r="210" spans="2:2" ht="18">
      <c r="B210" s="135"/>
    </row>
    <row r="211" spans="2:2" ht="18">
      <c r="B211" s="135"/>
    </row>
    <row r="212" spans="2:2" ht="18">
      <c r="B212" s="135"/>
    </row>
    <row r="213" spans="2:2" ht="18">
      <c r="B213" s="135"/>
    </row>
    <row r="214" spans="2:2" ht="18">
      <c r="B214" s="135"/>
    </row>
    <row r="215" spans="2:2" ht="18">
      <c r="B215" s="135"/>
    </row>
    <row r="216" spans="2:2" ht="18">
      <c r="B216" s="134"/>
    </row>
    <row r="217" spans="2:2" ht="18">
      <c r="B217" s="135"/>
    </row>
    <row r="218" spans="2:2" ht="18">
      <c r="B218" s="135"/>
    </row>
    <row r="219" spans="2:2" ht="18">
      <c r="B219" s="135"/>
    </row>
    <row r="220" spans="2:2" ht="18">
      <c r="B220" s="135"/>
    </row>
    <row r="221" spans="2:2" ht="18">
      <c r="B221" s="135"/>
    </row>
    <row r="222" spans="2:2" ht="18">
      <c r="B222" s="134"/>
    </row>
    <row r="223" spans="2:2" ht="18">
      <c r="B223" s="135"/>
    </row>
    <row r="224" spans="2:2" ht="18">
      <c r="B224" s="135"/>
    </row>
    <row r="225" spans="2:2" ht="18">
      <c r="B225" s="135"/>
    </row>
    <row r="226" spans="2:2" ht="18">
      <c r="B226" s="135"/>
    </row>
    <row r="227" spans="2:2" ht="18">
      <c r="B227" s="139"/>
    </row>
    <row r="228" spans="2:2" ht="18">
      <c r="B228" s="139"/>
    </row>
    <row r="229" spans="2:2" ht="18">
      <c r="B229" s="139"/>
    </row>
    <row r="230" spans="2:2" ht="18">
      <c r="B230" s="139"/>
    </row>
    <row r="231" spans="2:2" ht="18">
      <c r="B231" s="139"/>
    </row>
    <row r="232" spans="2:2" ht="18">
      <c r="B232" s="139"/>
    </row>
    <row r="233" spans="2:2" ht="18">
      <c r="B233" s="230"/>
    </row>
    <row r="234" spans="2:2" ht="18">
      <c r="B234" s="134"/>
    </row>
    <row r="235" spans="2:2" ht="18">
      <c r="B235" s="230"/>
    </row>
    <row r="236" spans="2:2" ht="18">
      <c r="B236" s="139"/>
    </row>
    <row r="237" spans="2:2" ht="18">
      <c r="B237" s="139"/>
    </row>
    <row r="238" spans="2:2" ht="18">
      <c r="B238" s="134"/>
    </row>
    <row r="239" spans="2:2" ht="18">
      <c r="B239" s="135"/>
    </row>
    <row r="240" spans="2:2" ht="18">
      <c r="B240" s="134"/>
    </row>
    <row r="241" spans="2:2" ht="18">
      <c r="B241" s="135"/>
    </row>
    <row r="242" spans="2:2" ht="18">
      <c r="B242" s="134"/>
    </row>
    <row r="243" spans="2:2" ht="18">
      <c r="B243" s="135"/>
    </row>
    <row r="244" spans="2:2" ht="18">
      <c r="B244" s="139"/>
    </row>
    <row r="245" spans="2:2" ht="18">
      <c r="B245" s="135"/>
    </row>
    <row r="246" spans="2:2" ht="18">
      <c r="B246" s="135"/>
    </row>
    <row r="247" spans="2:2" ht="18">
      <c r="B247" s="135"/>
    </row>
    <row r="248" spans="2:2" ht="18">
      <c r="B248" s="135"/>
    </row>
    <row r="249" spans="2:2" ht="18">
      <c r="B249" s="135"/>
    </row>
    <row r="250" spans="2:2" ht="18">
      <c r="B250" s="135"/>
    </row>
    <row r="251" spans="2:2" ht="18">
      <c r="B251" s="135"/>
    </row>
    <row r="252" spans="2:2" ht="18">
      <c r="B252" s="135"/>
    </row>
  </sheetData>
  <mergeCells count="20">
    <mergeCell ref="A4:B5"/>
    <mergeCell ref="C2:I2"/>
    <mergeCell ref="J2:N2"/>
    <mergeCell ref="O2:T2"/>
    <mergeCell ref="U2:X2"/>
    <mergeCell ref="Y2:AF2"/>
    <mergeCell ref="C3:I3"/>
    <mergeCell ref="J3:N3"/>
    <mergeCell ref="O3:T3"/>
    <mergeCell ref="U3:X3"/>
    <mergeCell ref="Y3:AF3"/>
    <mergeCell ref="AA6:AA23"/>
    <mergeCell ref="AB6:AF23"/>
    <mergeCell ref="Y6:Z23"/>
    <mergeCell ref="C6:G23"/>
    <mergeCell ref="H6:I23"/>
    <mergeCell ref="J6:N23"/>
    <mergeCell ref="O6:T23"/>
    <mergeCell ref="V6:X23"/>
    <mergeCell ref="U6:U23"/>
  </mergeCells>
  <phoneticPr fontId="3" type="noConversion"/>
  <hyperlinks>
    <hyperlink ref="J1" location="TOC!A1" display="TOC" xr:uid="{00000000-0004-0000-0900-000000000000}"/>
  </hyperlinks>
  <pageMargins left="0.75" right="0.75" top="1" bottom="1" header="0.5" footer="0.5"/>
  <pageSetup scale="16"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900-000000000000}">
          <x14:formula1>
            <xm:f>'CS Maturity Matrix Catagories'!$A$51:$A$52</xm:f>
          </x14:formula1>
          <xm:sqref>C5:AF5 C24:AF24</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J97"/>
  <sheetViews>
    <sheetView showGridLines="0" showRowColHeaders="0" workbookViewId="0">
      <selection activeCell="AG31" sqref="AG31"/>
    </sheetView>
  </sheetViews>
  <sheetFormatPr defaultColWidth="11" defaultRowHeight="15.75"/>
  <cols>
    <col min="2" max="2" width="60.5" bestFit="1" customWidth="1"/>
    <col min="4" max="4" width="19" customWidth="1"/>
    <col min="5" max="5" width="31.625" customWidth="1"/>
    <col min="6" max="6" width="14.625" customWidth="1"/>
    <col min="10" max="10" width="20" customWidth="1"/>
    <col min="14" max="14" width="6.5" customWidth="1"/>
    <col min="15" max="15" width="18.875" customWidth="1"/>
    <col min="16" max="16" width="17.625" customWidth="1"/>
    <col min="17" max="17" width="25.125" customWidth="1"/>
    <col min="21" max="21" width="26.875" customWidth="1"/>
    <col min="25" max="25" width="28.875" customWidth="1"/>
  </cols>
  <sheetData>
    <row r="1" spans="1:32" ht="16.5" thickBot="1">
      <c r="A1" s="85" t="str">
        <f>Overview!B9</f>
        <v>Recover</v>
      </c>
      <c r="B1" s="91">
        <f>(B3/B2)*A2</f>
        <v>2</v>
      </c>
      <c r="H1" s="144" t="s">
        <v>71</v>
      </c>
    </row>
    <row r="2" spans="1:32" ht="21.75" thickBot="1">
      <c r="A2" s="79">
        <v>5</v>
      </c>
      <c r="B2" s="80">
        <f>COUNTIF(C4:AF4,"*")</f>
        <v>20</v>
      </c>
      <c r="C2" s="498">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2" ht="16.5" thickBot="1">
      <c r="A3" s="81"/>
      <c r="B3" s="82">
        <f>COUNTIF(C5:AF5,"yes")</f>
        <v>8</v>
      </c>
      <c r="C3" s="494"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2" ht="205.5" thickBot="1">
      <c r="A4" s="487" t="s">
        <v>0</v>
      </c>
      <c r="B4" s="488"/>
      <c r="C4" s="70"/>
      <c r="D4" s="71" t="str">
        <f>'CS Maturity Matrix Catagories'!H7</f>
        <v>Do you have a documented business continuity and disaster recovery (BC/DR) plan in place?</v>
      </c>
      <c r="E4" s="71" t="str">
        <f>'CS Maturity Matrix Catagories'!H8</f>
        <v>Is there a dedicated BC/DR team or a clearly defined BC/DR role within your organization?</v>
      </c>
      <c r="F4" s="71" t="str">
        <f>'CS Maturity Matrix Catagories'!H9</f>
        <v>Have you identified critical business processes and assets that need to be prioritized for recovery?</v>
      </c>
      <c r="G4" s="71" t="str">
        <f>'CS Maturity Matrix Catagories'!H10</f>
        <v>Is there a process for regularly backing up critical data and systems?</v>
      </c>
      <c r="H4" s="71">
        <f>'CS Maturity Matrix Catagories'!H11</f>
        <v>0</v>
      </c>
      <c r="I4" s="72">
        <f>'CS Maturity Matrix Catagories'!H12</f>
        <v>0</v>
      </c>
      <c r="J4" s="70" t="str">
        <f>'CS Maturity Matrix Catagories'!H13</f>
        <v>Have you established recovery time objectives (RTOs) and recovery point objectives (RPOs) for key systems and data?</v>
      </c>
      <c r="K4" s="71" t="str">
        <f>'CS Maturity Matrix Catagories'!H14</f>
        <v>Is there a process for testing and validating backups to ensure they can be restored successfully?</v>
      </c>
      <c r="L4" s="71" t="str">
        <f>'CS Maturity Matrix Catagories'!H15</f>
        <v>Do you have off-site or remote data backups to protect against physical disasters?</v>
      </c>
      <c r="M4" s="71" t="str">
        <f>'CS Maturity Matrix Catagories'!H16</f>
        <v>Is there a documented procedure for restoring critical systems and data in a timely manner?</v>
      </c>
      <c r="N4" s="72">
        <f>'CS Maturity Matrix Catagories'!H17</f>
        <v>0</v>
      </c>
      <c r="O4" s="70" t="str">
        <f>'CS Maturity Matrix Catagories'!H18</f>
        <v>Have you identified and documented alternative IT infrastructure and facilities for use during recovery?</v>
      </c>
      <c r="P4" s="71" t="str">
        <f>'CS Maturity Matrix Catagories'!H19</f>
        <v>Is there a process for notifying employees and stakeholders about recovery procedures and expectations?</v>
      </c>
      <c r="Q4" s="71" t="str">
        <f>'CS Maturity Matrix Catagories'!H20</f>
        <v>Do you conduct regular disaster recovery exercises to test your BC/DR plan?</v>
      </c>
      <c r="R4" s="71" t="str">
        <f>'CS Maturity Matrix Catagories'!H21</f>
        <v>Is there a documented process for re-establishing network connectivity and access after an incident?</v>
      </c>
      <c r="S4" s="71">
        <f>'CS Maturity Matrix Catagories'!H22</f>
        <v>0</v>
      </c>
      <c r="T4" s="72">
        <f>'CS Maturity Matrix Catagories'!H23</f>
        <v>0</v>
      </c>
      <c r="U4" s="70" t="str">
        <f>'CS Maturity Matrix Catagories'!H24</f>
        <v>Have you established a process for restoring user access and privileges in a secure manner?</v>
      </c>
      <c r="V4" s="71" t="str">
        <f>'CS Maturity Matrix Catagories'!H25</f>
        <v>Is there a procedure for conducting a post-incident assessment to identify areas for recovery process improvement?</v>
      </c>
      <c r="W4" s="71" t="str">
        <f>'CS Maturity Matrix Catagories'!H26</f>
        <v>Do you have a plan for ensuring that employees can work remotely if needed during a disruption?</v>
      </c>
      <c r="X4" s="72" t="str">
        <f>'CS Maturity Matrix Catagories'!H27</f>
        <v>Is there a process for coordinating recovery efforts with third-party service providers and suppliers?</v>
      </c>
      <c r="Y4" s="70" t="str">
        <f>'CS Maturity Matrix Catagories'!H28</f>
        <v>Have you identified and documented legal and regulatory reporting requirements related to recovery?</v>
      </c>
      <c r="Z4" s="71" t="str">
        <f>'CS Maturity Matrix Catagories'!H29</f>
        <v>Is there a process for communicating recovery progress and status updates to internal and external stakeholders?</v>
      </c>
      <c r="AA4" s="71" t="str">
        <f>'CS Maturity Matrix Catagories'!H30</f>
        <v>Do you maintain a record of past recovery efforts and lessons learned from incidents?</v>
      </c>
      <c r="AB4" s="71" t="str">
        <f>'CS Maturity Matrix Catagories'!H31</f>
        <v>Have you established key performance indicators (KPIs) and metrics to measure the effectiveness of your recovery capabilities?</v>
      </c>
      <c r="AC4" s="71">
        <f>'CS Maturity Matrix Catagories'!H32</f>
        <v>0</v>
      </c>
      <c r="AD4" s="71">
        <f>'CS Maturity Matrix Catagories'!H33</f>
        <v>0</v>
      </c>
      <c r="AE4" s="71">
        <f>'CS Maturity Matrix Catagories'!H34</f>
        <v>0</v>
      </c>
      <c r="AF4" s="73">
        <f>'CS Maturity Matrix Catagories'!H35</f>
        <v>0</v>
      </c>
    </row>
    <row r="5" spans="1:32" ht="16.5" thickBot="1">
      <c r="A5" s="489"/>
      <c r="B5" s="490"/>
      <c r="C5" s="160"/>
      <c r="D5" s="160" t="str">
        <f>'Client Questionnaire'!C153</f>
        <v>YES</v>
      </c>
      <c r="E5" s="160" t="str">
        <f>'Client Questionnaire'!C152</f>
        <v>YES</v>
      </c>
      <c r="F5" s="160" t="str">
        <f>'Client Questionnaire'!C151</f>
        <v>YES</v>
      </c>
      <c r="G5" s="160" t="str">
        <f>'Client Questionnaire'!C150</f>
        <v>NO</v>
      </c>
      <c r="H5" s="160"/>
      <c r="I5" s="160"/>
      <c r="J5" s="160" t="str">
        <f>'Client Questionnaire'!C148</f>
        <v>YES</v>
      </c>
      <c r="K5" s="160" t="str">
        <f>'Client Questionnaire'!C146</f>
        <v>YES</v>
      </c>
      <c r="L5" s="160" t="str">
        <f>'Client Questionnaire'!C149</f>
        <v>NO</v>
      </c>
      <c r="M5" s="160" t="s">
        <v>20</v>
      </c>
      <c r="N5" s="160"/>
      <c r="O5" s="160" t="str">
        <f>'Client Questionnaire'!C142</f>
        <v>YES</v>
      </c>
      <c r="P5" s="160" t="str">
        <f>'Client Questionnaire'!C143</f>
        <v>NO</v>
      </c>
      <c r="Q5" s="160" t="str">
        <f>'Client Questionnaire'!C144</f>
        <v>NO</v>
      </c>
      <c r="R5" s="160" t="str">
        <f>'Client Questionnaire'!C145</f>
        <v>NO</v>
      </c>
      <c r="S5" s="160" t="e">
        <f>'Client Questionnaire'!#REF!</f>
        <v>#REF!</v>
      </c>
      <c r="T5" s="160"/>
      <c r="U5" s="160" t="str">
        <f>'Client Questionnaire'!C138</f>
        <v>NO</v>
      </c>
      <c r="V5" s="160" t="str">
        <f>'Client Questionnaire'!C140</f>
        <v>YES</v>
      </c>
      <c r="W5" s="160" t="str">
        <f>'Client Questionnaire'!C141</f>
        <v>NO</v>
      </c>
      <c r="X5" s="160" t="s">
        <v>20</v>
      </c>
      <c r="Y5" s="160" t="str">
        <f>'Client Questionnaire'!C134</f>
        <v>NO</v>
      </c>
      <c r="Z5" s="160" t="str">
        <f>'Client Questionnaire'!C135</f>
        <v>NO</v>
      </c>
      <c r="AA5" s="160" t="str">
        <f>'Client Questionnaire'!C136</f>
        <v>YES</v>
      </c>
      <c r="AB5" s="160" t="str">
        <f>'Client Questionnaire'!C137</f>
        <v>NO</v>
      </c>
      <c r="AC5" s="160"/>
      <c r="AD5" s="160"/>
      <c r="AE5" s="160"/>
      <c r="AF5" s="160"/>
    </row>
    <row r="6" spans="1:32" ht="18.75">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484"/>
      <c r="AD6" s="484"/>
      <c r="AE6" s="484"/>
      <c r="AF6" s="491"/>
    </row>
    <row r="7" spans="1:32"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484"/>
      <c r="AD7" s="484"/>
      <c r="AE7" s="484"/>
      <c r="AF7" s="491"/>
    </row>
    <row r="8" spans="1:32"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484"/>
      <c r="AD8" s="484"/>
      <c r="AE8" s="484"/>
      <c r="AF8" s="491"/>
    </row>
    <row r="9" spans="1:32"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484"/>
      <c r="AD9" s="484"/>
      <c r="AE9" s="484"/>
      <c r="AF9" s="491"/>
    </row>
    <row r="10" spans="1:32"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484"/>
      <c r="AD10" s="484"/>
      <c r="AE10" s="484"/>
      <c r="AF10" s="491"/>
    </row>
    <row r="11" spans="1:32"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484"/>
      <c r="AD11" s="484"/>
      <c r="AE11" s="484"/>
      <c r="AF11" s="491"/>
    </row>
    <row r="12" spans="1:32"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484"/>
      <c r="AD12" s="484"/>
      <c r="AE12" s="484"/>
      <c r="AF12" s="491"/>
    </row>
    <row r="13" spans="1:32"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484"/>
      <c r="AD13" s="484"/>
      <c r="AE13" s="484"/>
      <c r="AF13" s="491"/>
    </row>
    <row r="14" spans="1:32"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484"/>
      <c r="AD14" s="484"/>
      <c r="AE14" s="484"/>
      <c r="AF14" s="491"/>
    </row>
    <row r="15" spans="1:32"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484"/>
      <c r="AD15" s="484"/>
      <c r="AE15" s="484"/>
      <c r="AF15" s="491"/>
    </row>
    <row r="16" spans="1:32"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484"/>
      <c r="AD16" s="484"/>
      <c r="AE16" s="484"/>
      <c r="AF16" s="491"/>
    </row>
    <row r="17" spans="1:33"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484"/>
      <c r="AD17" s="484"/>
      <c r="AE17" s="484"/>
      <c r="AF17" s="491"/>
    </row>
    <row r="18" spans="1:33"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484"/>
      <c r="AD18" s="484"/>
      <c r="AE18" s="484"/>
      <c r="AF18" s="491"/>
    </row>
    <row r="19" spans="1:33"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484"/>
      <c r="AD19" s="484"/>
      <c r="AE19" s="484"/>
      <c r="AF19" s="491"/>
    </row>
    <row r="20" spans="1:33"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484"/>
      <c r="AD20" s="484"/>
      <c r="AE20" s="484"/>
      <c r="AF20" s="491"/>
    </row>
    <row r="21" spans="1:33"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484"/>
      <c r="AD21" s="484"/>
      <c r="AE21" s="484"/>
      <c r="AF21" s="491"/>
    </row>
    <row r="22" spans="1:33"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484"/>
      <c r="AD22" s="484"/>
      <c r="AE22" s="484"/>
      <c r="AF22" s="491"/>
    </row>
    <row r="23" spans="1:33"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486"/>
      <c r="AD23" s="486"/>
      <c r="AE23" s="486"/>
      <c r="AF23" s="492"/>
    </row>
    <row r="24" spans="1:33" ht="24" thickBot="1">
      <c r="B24" s="169" t="s">
        <v>33</v>
      </c>
      <c r="C24" s="160"/>
      <c r="D24" s="142" t="s">
        <v>19</v>
      </c>
      <c r="E24" s="142" t="s">
        <v>19</v>
      </c>
      <c r="F24" s="142" t="s">
        <v>19</v>
      </c>
      <c r="G24" s="142" t="s">
        <v>20</v>
      </c>
      <c r="H24" s="142"/>
      <c r="I24" s="149"/>
      <c r="J24" s="160" t="s">
        <v>19</v>
      </c>
      <c r="K24" s="160" t="s">
        <v>19</v>
      </c>
      <c r="L24" s="160" t="s">
        <v>19</v>
      </c>
      <c r="M24" s="160" t="s">
        <v>19</v>
      </c>
      <c r="N24" s="160"/>
      <c r="O24" s="160" t="s">
        <v>19</v>
      </c>
      <c r="P24" s="160" t="s">
        <v>19</v>
      </c>
      <c r="Q24" s="160" t="s">
        <v>20</v>
      </c>
      <c r="R24" s="160" t="s">
        <v>19</v>
      </c>
      <c r="S24" s="160"/>
      <c r="T24" s="160"/>
      <c r="U24" s="160" t="s">
        <v>20</v>
      </c>
      <c r="V24" s="160" t="s">
        <v>19</v>
      </c>
      <c r="W24" s="160" t="s">
        <v>19</v>
      </c>
      <c r="X24" s="160" t="s">
        <v>19</v>
      </c>
      <c r="Y24" s="160" t="s">
        <v>20</v>
      </c>
      <c r="Z24" s="160" t="s">
        <v>20</v>
      </c>
      <c r="AA24" s="160" t="s">
        <v>19</v>
      </c>
      <c r="AB24" s="160" t="s">
        <v>20</v>
      </c>
      <c r="AC24" s="160"/>
      <c r="AD24" s="160"/>
      <c r="AE24" s="160"/>
      <c r="AF24" s="160"/>
    </row>
    <row r="25" spans="1:33" ht="16.5" thickBot="1">
      <c r="A25" s="98"/>
      <c r="B25" s="99">
        <f>(B27/B26)*A26</f>
        <v>3.5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row>
    <row r="26" spans="1:33">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row>
    <row r="27" spans="1:33" ht="16.5" thickBot="1">
      <c r="A27" s="98"/>
      <c r="B27" s="101">
        <f>COUNTIF(C24:AF24,"yes")</f>
        <v>14</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row>
    <row r="28" spans="1:33">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row>
    <row r="30" spans="1:33" ht="23.25">
      <c r="B30" s="169" t="s">
        <v>36</v>
      </c>
    </row>
    <row r="31" spans="1:33">
      <c r="B31" s="110">
        <f>SUM(C31:AF31)</f>
        <v>0.8</v>
      </c>
      <c r="C31" s="109"/>
      <c r="D31" s="109">
        <v>0</v>
      </c>
      <c r="E31" s="109">
        <v>0</v>
      </c>
      <c r="F31" s="109">
        <v>0</v>
      </c>
      <c r="G31" s="109">
        <v>0</v>
      </c>
      <c r="H31" s="109"/>
      <c r="I31" s="109"/>
      <c r="J31" s="109">
        <v>0</v>
      </c>
      <c r="K31" s="109">
        <v>0</v>
      </c>
      <c r="L31" s="109">
        <v>0.1</v>
      </c>
      <c r="M31" s="109">
        <v>0.1</v>
      </c>
      <c r="N31" s="109"/>
      <c r="O31" s="109">
        <v>0</v>
      </c>
      <c r="P31" s="109">
        <v>0.2</v>
      </c>
      <c r="Q31" s="109">
        <v>0</v>
      </c>
      <c r="R31" s="109">
        <v>0.1</v>
      </c>
      <c r="S31" s="109"/>
      <c r="T31" s="109"/>
      <c r="U31" s="109">
        <v>0</v>
      </c>
      <c r="V31" s="109">
        <v>0</v>
      </c>
      <c r="W31" s="109">
        <v>0.1</v>
      </c>
      <c r="X31" s="109">
        <v>0.2</v>
      </c>
      <c r="Y31" s="109">
        <v>0</v>
      </c>
      <c r="Z31" s="109">
        <v>0</v>
      </c>
      <c r="AA31" s="109">
        <v>0</v>
      </c>
      <c r="AB31" s="109">
        <v>0</v>
      </c>
      <c r="AC31" s="109"/>
      <c r="AD31" s="109"/>
      <c r="AE31" s="109"/>
      <c r="AF31" s="109"/>
      <c r="AG31" s="213"/>
    </row>
    <row r="34" spans="4:36">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row>
    <row r="35" spans="4:36">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row>
    <row r="36" spans="4:36" ht="47.1" customHeight="1">
      <c r="D36" s="502"/>
      <c r="E36" s="502"/>
      <c r="F36" s="502"/>
      <c r="G36" s="502"/>
      <c r="H36" s="502"/>
      <c r="I36" s="502"/>
      <c r="J36" s="502"/>
      <c r="K36" s="502"/>
      <c r="L36" s="502"/>
      <c r="M36" s="502"/>
      <c r="N36" s="502"/>
      <c r="O36" s="502"/>
      <c r="P36" s="502"/>
      <c r="Q36" s="502"/>
      <c r="R36" s="502"/>
      <c r="S36" s="502"/>
      <c r="T36" s="502"/>
      <c r="U36" s="502"/>
      <c r="V36" s="502"/>
      <c r="W36" s="502"/>
      <c r="X36" s="502"/>
      <c r="Y36" s="502"/>
      <c r="Z36" s="502"/>
      <c r="AA36" s="502"/>
      <c r="AB36" s="502"/>
      <c r="AC36" s="502"/>
      <c r="AD36" s="502"/>
      <c r="AE36" s="502"/>
      <c r="AF36" s="502"/>
      <c r="AG36" s="142"/>
      <c r="AH36" s="142"/>
      <c r="AI36" s="142"/>
      <c r="AJ36" s="142"/>
    </row>
    <row r="37" spans="4:36" ht="63" customHeight="1">
      <c r="D37" s="502"/>
      <c r="E37" s="502"/>
      <c r="F37" s="502"/>
      <c r="G37" s="502"/>
      <c r="H37" s="502"/>
      <c r="I37" s="502"/>
      <c r="J37" s="502"/>
      <c r="K37" s="502"/>
      <c r="L37" s="502"/>
      <c r="M37" s="502"/>
      <c r="N37" s="502"/>
      <c r="O37" s="502"/>
      <c r="P37" s="502"/>
      <c r="Q37" s="502"/>
      <c r="R37" s="502"/>
      <c r="S37" s="502"/>
      <c r="T37" s="502"/>
      <c r="U37" s="502"/>
      <c r="V37" s="502"/>
      <c r="W37" s="502"/>
      <c r="X37" s="502"/>
      <c r="Y37" s="502"/>
      <c r="Z37" s="502"/>
      <c r="AA37" s="502"/>
      <c r="AB37" s="502"/>
      <c r="AC37" s="502"/>
      <c r="AD37" s="502"/>
      <c r="AE37" s="502"/>
      <c r="AF37" s="502"/>
      <c r="AG37" s="502"/>
      <c r="AH37" s="142"/>
      <c r="AI37" s="142"/>
      <c r="AJ37" s="142"/>
    </row>
    <row r="38" spans="4:36">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row>
    <row r="39" spans="4:36">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row>
    <row r="40" spans="4:36">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row>
    <row r="41" spans="4:36">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row>
    <row r="42" spans="4:36">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row>
    <row r="43" spans="4:36">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row>
    <row r="44" spans="4:36">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row>
    <row r="45" spans="4:36">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row>
    <row r="46" spans="4:36" ht="45.75" customHeight="1">
      <c r="D46" s="502"/>
      <c r="E46" s="502"/>
      <c r="F46" s="502"/>
      <c r="G46" s="502"/>
      <c r="H46" s="502"/>
      <c r="I46" s="502"/>
      <c r="J46" s="502"/>
      <c r="K46" s="502"/>
      <c r="L46" s="502"/>
      <c r="M46" s="502"/>
      <c r="N46" s="502"/>
      <c r="O46" s="502"/>
      <c r="P46" s="502"/>
      <c r="Q46" s="502"/>
      <c r="R46" s="502"/>
      <c r="S46" s="502"/>
      <c r="T46" s="502"/>
      <c r="U46" s="502"/>
      <c r="V46" s="502"/>
      <c r="W46" s="502"/>
      <c r="X46" s="502"/>
      <c r="Y46" s="502"/>
      <c r="Z46" s="502"/>
      <c r="AA46" s="502"/>
      <c r="AB46" s="502"/>
      <c r="AC46" s="502"/>
      <c r="AD46" s="502"/>
      <c r="AE46" s="502"/>
      <c r="AF46" s="502"/>
      <c r="AG46" s="142"/>
      <c r="AH46" s="142"/>
      <c r="AI46" s="142"/>
      <c r="AJ46" s="142"/>
    </row>
    <row r="47" spans="4:36">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row>
    <row r="48" spans="4:36">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row>
    <row r="49" spans="4:36">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row>
    <row r="50" spans="4:36">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row>
    <row r="51" spans="4:36">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row>
    <row r="52" spans="4:36">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row>
    <row r="53" spans="4:36">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row>
    <row r="54" spans="4:36">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row>
    <row r="55" spans="4:36">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row>
    <row r="56" spans="4:36">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row>
    <row r="57" spans="4:36">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row>
    <row r="58" spans="4:36">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row>
    <row r="59" spans="4:36" ht="60" customHeight="1">
      <c r="D59" s="475"/>
      <c r="E59" s="475"/>
      <c r="F59" s="475"/>
      <c r="G59" s="475"/>
      <c r="H59" s="475"/>
      <c r="I59" s="475"/>
      <c r="J59" s="475"/>
      <c r="K59" s="475"/>
      <c r="L59" s="475"/>
      <c r="M59" s="475"/>
      <c r="N59" s="475"/>
      <c r="O59" s="475"/>
      <c r="P59" s="475"/>
      <c r="Q59" s="475"/>
      <c r="R59" s="475"/>
      <c r="S59" s="475"/>
      <c r="T59" s="475"/>
      <c r="U59" s="475"/>
      <c r="V59" s="142"/>
      <c r="W59" s="142"/>
      <c r="X59" s="142"/>
      <c r="Y59" s="142"/>
      <c r="Z59" s="142"/>
      <c r="AA59" s="142"/>
      <c r="AB59" s="142"/>
      <c r="AC59" s="142"/>
      <c r="AD59" s="142"/>
      <c r="AE59" s="142"/>
      <c r="AF59" s="142"/>
      <c r="AG59" s="142"/>
      <c r="AH59" s="142"/>
      <c r="AI59" s="142"/>
      <c r="AJ59" s="142"/>
    </row>
    <row r="60" spans="4:36">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row>
    <row r="61" spans="4:36">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row>
    <row r="62" spans="4:36">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row>
    <row r="63" spans="4:36">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row>
    <row r="64" spans="4:36">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row>
    <row r="65" spans="4:36">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row>
    <row r="66" spans="4:36">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row>
    <row r="67" spans="4:36">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row>
    <row r="68" spans="4:36">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row>
    <row r="69" spans="4:36">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row>
    <row r="70" spans="4:36">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row>
    <row r="71" spans="4:36">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row>
    <row r="72" spans="4:36">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row>
    <row r="73" spans="4:36">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row>
    <row r="74" spans="4:36">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row>
    <row r="75" spans="4:36">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row>
    <row r="76" spans="4:36">
      <c r="D76" s="142" t="s">
        <v>48</v>
      </c>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row>
    <row r="77" spans="4:36">
      <c r="D77" s="142" t="s">
        <v>49</v>
      </c>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row>
    <row r="78" spans="4:36">
      <c r="D78" s="142" t="s">
        <v>50</v>
      </c>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row>
    <row r="79" spans="4:36">
      <c r="D79" s="142" t="s">
        <v>51</v>
      </c>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row>
    <row r="80" spans="4:36">
      <c r="D80" s="142" t="s">
        <v>52</v>
      </c>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row>
    <row r="81" spans="4:36">
      <c r="D81" s="142" t="s">
        <v>53</v>
      </c>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row>
    <row r="82" spans="4:36">
      <c r="D82" s="142" t="s">
        <v>54</v>
      </c>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row>
    <row r="83" spans="4:36">
      <c r="D83" s="142" t="s">
        <v>55</v>
      </c>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row>
    <row r="84" spans="4:36">
      <c r="D84" s="142" t="s">
        <v>56</v>
      </c>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row>
    <row r="85" spans="4:36">
      <c r="D85" s="142" t="s">
        <v>57</v>
      </c>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row>
    <row r="86" spans="4:36">
      <c r="D86" s="142" t="s">
        <v>58</v>
      </c>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row>
    <row r="87" spans="4:36">
      <c r="D87" s="142" t="s">
        <v>92</v>
      </c>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row>
    <row r="88" spans="4:36">
      <c r="D88" s="142" t="s">
        <v>59</v>
      </c>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row>
    <row r="89" spans="4:36">
      <c r="D89" s="142" t="s">
        <v>93</v>
      </c>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row>
    <row r="90" spans="4:36">
      <c r="D90" s="142" t="s">
        <v>60</v>
      </c>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row>
    <row r="91" spans="4:36">
      <c r="D91" s="142" t="s">
        <v>94</v>
      </c>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row>
    <row r="92" spans="4:36">
      <c r="D92" s="142" t="s">
        <v>61</v>
      </c>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row>
    <row r="93" spans="4:36">
      <c r="D93" s="142" t="s">
        <v>95</v>
      </c>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row>
    <row r="94" spans="4:36">
      <c r="D94" s="142" t="s">
        <v>96</v>
      </c>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row>
    <row r="95" spans="4:36">
      <c r="D95" s="142" t="s">
        <v>62</v>
      </c>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row>
    <row r="96" spans="4:36">
      <c r="D96" s="142" t="s">
        <v>97</v>
      </c>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row>
    <row r="97" spans="4:36">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row>
  </sheetData>
  <mergeCells count="20">
    <mergeCell ref="A4:B5"/>
    <mergeCell ref="C2:I2"/>
    <mergeCell ref="J2:N2"/>
    <mergeCell ref="O2:T2"/>
    <mergeCell ref="U2:X2"/>
    <mergeCell ref="Y2:AF2"/>
    <mergeCell ref="C3:I3"/>
    <mergeCell ref="J3:N3"/>
    <mergeCell ref="O3:T3"/>
    <mergeCell ref="U3:X3"/>
    <mergeCell ref="Y3:AF3"/>
    <mergeCell ref="D36:AF36"/>
    <mergeCell ref="D37:AG37"/>
    <mergeCell ref="D46:AF46"/>
    <mergeCell ref="D59:U59"/>
    <mergeCell ref="C6:I23"/>
    <mergeCell ref="J6:N23"/>
    <mergeCell ref="O6:T23"/>
    <mergeCell ref="U6:X23"/>
    <mergeCell ref="Y6:AF23"/>
  </mergeCells>
  <phoneticPr fontId="3" type="noConversion"/>
  <hyperlinks>
    <hyperlink ref="H1" location="TOC!A1" display="TOC" xr:uid="{00000000-0004-0000-0A00-000000000000}"/>
  </hyperlinks>
  <pageMargins left="0.75" right="0.75" top="1" bottom="1" header="0.5" footer="0.5"/>
  <pageSetup scale="11"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A00-000000000000}">
          <x14:formula1>
            <xm:f>'CS Maturity Matrix Catagories'!$A$51:$A$52</xm:f>
          </x14:formula1>
          <xm:sqref>C5:AF5 C24:AF24</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W73"/>
  <sheetViews>
    <sheetView showGridLines="0" showRowColHeaders="0" workbookViewId="0">
      <selection activeCell="AG31" sqref="AG31"/>
    </sheetView>
  </sheetViews>
  <sheetFormatPr defaultColWidth="11" defaultRowHeight="15.75"/>
  <cols>
    <col min="2" max="2" width="60.5" bestFit="1" customWidth="1"/>
    <col min="4" max="4" width="14.375" customWidth="1"/>
    <col min="5" max="5" width="24.125" customWidth="1"/>
    <col min="6" max="6" width="15.625" customWidth="1"/>
    <col min="7" max="7" width="24" customWidth="1"/>
    <col min="10" max="10" width="18.125" customWidth="1"/>
    <col min="11" max="12" width="19.375" customWidth="1"/>
    <col min="15" max="15" width="24.5" customWidth="1"/>
    <col min="17" max="17" width="16.125" customWidth="1"/>
    <col min="18" max="18" width="19.625" customWidth="1"/>
    <col min="19" max="19" width="14" customWidth="1"/>
    <col min="20" max="20" width="15.125" customWidth="1"/>
    <col min="21" max="21" width="26.375" customWidth="1"/>
    <col min="22" max="22" width="16.625" customWidth="1"/>
    <col min="23" max="23" width="17" customWidth="1"/>
    <col min="25" max="25" width="18.625" customWidth="1"/>
    <col min="26" max="26" width="17.625" customWidth="1"/>
    <col min="27" max="27" width="20.375" customWidth="1"/>
    <col min="28" max="28" width="13.875" customWidth="1"/>
  </cols>
  <sheetData>
    <row r="1" spans="1:32" ht="16.5" thickBot="1">
      <c r="A1" s="84" t="str">
        <f>Overview!B10</f>
        <v>CIS Controls</v>
      </c>
      <c r="B1" s="90">
        <f>(B3/B2)*A2</f>
        <v>2.25</v>
      </c>
      <c r="H1" s="144" t="s">
        <v>71</v>
      </c>
    </row>
    <row r="2" spans="1:32" ht="21.75" thickBot="1">
      <c r="A2" s="83">
        <v>5</v>
      </c>
      <c r="B2" s="83">
        <f>COUNTIF(C4:AF4,"*")</f>
        <v>20</v>
      </c>
      <c r="C2" s="463">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2" ht="36" customHeight="1" thickBot="1">
      <c r="A3" s="83"/>
      <c r="B3" s="83">
        <f>COUNTIF(C5:AF5,"yes")</f>
        <v>9</v>
      </c>
      <c r="C3" s="501"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2" ht="189.75" thickBot="1">
      <c r="A4" s="487" t="s">
        <v>0</v>
      </c>
      <c r="B4" s="488"/>
      <c r="C4" s="74"/>
      <c r="D4" s="75" t="str">
        <f>'CS Maturity Matrix Catagories'!I7</f>
        <v>Have you established and documented an inventory of authorized and unauthorized devices on your network?</v>
      </c>
      <c r="E4" s="75" t="str">
        <f>'CS Maturity Matrix Catagories'!I8</f>
        <v>Is there a process in place to actively manage and control the use of administrative privileges?</v>
      </c>
      <c r="F4" s="75" t="str">
        <f>'CS Maturity Matrix Catagories'!I9</f>
        <v>Do you regularly review and update software and systems to address known vulnerabilities?</v>
      </c>
      <c r="G4" s="75" t="str">
        <f>'CS Maturity Matrix Catagories'!I10</f>
        <v>Have you implemented secure configurations for hardware and software used within your organization?</v>
      </c>
      <c r="H4" s="75">
        <f>'CS Maturity Matrix Catagories'!I11</f>
        <v>0</v>
      </c>
      <c r="I4" s="76">
        <f>'CS Maturity Matrix Catagories'!I12</f>
        <v>0</v>
      </c>
      <c r="J4" s="74" t="str">
        <f>'CS Maturity Matrix Catagories'!I13</f>
        <v>Is there a process for continuous vulnerability assessment and remediation?</v>
      </c>
      <c r="K4" s="75" t="str">
        <f>'CS Maturity Matrix Catagories'!I14</f>
        <v>Do you restrict and monitor the use of PowerShell, command-line tools, and other scripting languages?</v>
      </c>
      <c r="L4" s="75" t="str">
        <f>'CS Maturity Matrix Catagories'!I15</f>
        <v>Have you implemented a process for the secure handling of account credentials, such as passwords and keys?</v>
      </c>
      <c r="M4" s="75" t="str">
        <f>'CS Maturity Matrix Catagories'!I16</f>
        <v>Is there a documented process for data protection, including encryption, data classification, and data loss prevention?</v>
      </c>
      <c r="N4" s="76">
        <f>'CS Maturity Matrix Catagories'!I17</f>
        <v>0</v>
      </c>
      <c r="O4" s="74" t="str">
        <f>'CS Maturity Matrix Catagories'!I18</f>
        <v>Do you actively monitor and analyze network traffic for signs of malicious activities?</v>
      </c>
      <c r="P4" s="75" t="str">
        <f>'CS Maturity Matrix Catagories'!I19</f>
        <v>Have you established an incident response plan that includes roles, responsibilities, and communication procedures?</v>
      </c>
      <c r="Q4" s="75" t="str">
        <f>'CS Maturity Matrix Catagories'!I20</f>
        <v>Is there a process for logging and retaining security events and data for analysis?</v>
      </c>
      <c r="R4" s="75" t="str">
        <f>'CS Maturity Matrix Catagories'!I21</f>
        <v>Do you regularly conduct security awareness training for employees and contractors?</v>
      </c>
      <c r="S4" s="75">
        <f>'CS Maturity Matrix Catagories'!I22</f>
        <v>0</v>
      </c>
      <c r="T4" s="76">
        <f>'CS Maturity Matrix Catagories'!I23</f>
        <v>0</v>
      </c>
      <c r="U4" s="74" t="str">
        <f>'CS Maturity Matrix Catagories'!I24</f>
        <v>Have you implemented secure email and web browsing practices and technologies?</v>
      </c>
      <c r="V4" s="75" t="str">
        <f>'CS Maturity Matrix Catagories'!I25</f>
        <v>Is there a process for securely configuring and managing mobile devices used in your organization?</v>
      </c>
      <c r="W4" s="75" t="str">
        <f>'CS Maturity Matrix Catagories'!I26</f>
        <v>Do you have a data backup and recovery plan that includes regular testing of backups?</v>
      </c>
      <c r="X4" s="76" t="str">
        <f>'CS Maturity Matrix Catagories'!I27</f>
        <v>Is there a documented process for securely disposing of hardware and media containing sensitive data?</v>
      </c>
      <c r="Y4" s="74" t="str">
        <f>'CS Maturity Matrix Catagories'!I28</f>
        <v>Have you established a secure software development lifecycle (SDLC) process?</v>
      </c>
      <c r="Z4" s="75" t="str">
        <f>'CS Maturity Matrix Catagories'!I29</f>
        <v>Is there a process for securely configuring and monitoring cloud resources?</v>
      </c>
      <c r="AA4" s="75" t="str">
        <f>'CS Maturity Matrix Catagories'!I30</f>
        <v>Do you have a process for managing third-party security risks and ensuring secure supply chain practices?</v>
      </c>
      <c r="AB4" s="75" t="str">
        <f>'CS Maturity Matrix Catagories'!I31</f>
        <v>Is there a documented process for regular security assessments and audits?</v>
      </c>
      <c r="AC4" s="75">
        <f>'CS Maturity Matrix Catagories'!I32</f>
        <v>0</v>
      </c>
      <c r="AD4" s="75">
        <f>'CS Maturity Matrix Catagories'!I33</f>
        <v>0</v>
      </c>
      <c r="AE4" s="75">
        <f>'CS Maturity Matrix Catagories'!I34</f>
        <v>0</v>
      </c>
      <c r="AF4" s="77">
        <f>'CS Maturity Matrix Catagories'!I35</f>
        <v>0</v>
      </c>
    </row>
    <row r="5" spans="1:32" ht="16.5" thickBot="1">
      <c r="A5" s="489"/>
      <c r="B5" s="490"/>
      <c r="C5" s="160"/>
      <c r="D5" s="160" t="str">
        <f>'Client Questionnaire'!C134</f>
        <v>NO</v>
      </c>
      <c r="E5" s="160" t="str">
        <f>'Client Questionnaire'!C135</f>
        <v>NO</v>
      </c>
      <c r="F5" s="160" t="str">
        <f>'Client Questionnaire'!C136</f>
        <v>YES</v>
      </c>
      <c r="G5" s="160" t="str">
        <f>'Client Questionnaire'!C137</f>
        <v>NO</v>
      </c>
      <c r="H5" s="160" t="e">
        <f>'Client Questionnaire'!#REF!</f>
        <v>#REF!</v>
      </c>
      <c r="I5" s="160"/>
      <c r="J5" s="160" t="str">
        <f>'Client Questionnaire'!C138</f>
        <v>NO</v>
      </c>
      <c r="K5" s="160" t="str">
        <f>'Client Questionnaire'!C139</f>
        <v>NO</v>
      </c>
      <c r="L5" s="160" t="str">
        <f>'Client Questionnaire'!C140</f>
        <v>YES</v>
      </c>
      <c r="M5" s="160" t="str">
        <f>'Client Questionnaire'!C141</f>
        <v>NO</v>
      </c>
      <c r="N5" s="160"/>
      <c r="O5" s="160" t="str">
        <f>'Client Questionnaire'!C142</f>
        <v>YES</v>
      </c>
      <c r="P5" s="160" t="str">
        <f>'Client Questionnaire'!C143</f>
        <v>NO</v>
      </c>
      <c r="Q5" s="160" t="str">
        <f>'Client Questionnaire'!C144</f>
        <v>NO</v>
      </c>
      <c r="R5" s="160" t="str">
        <f>'Client Questionnaire'!C145</f>
        <v>NO</v>
      </c>
      <c r="S5" s="160" t="e">
        <f>'Client Questionnaire'!#REF!</f>
        <v>#REF!</v>
      </c>
      <c r="T5" s="160" t="e">
        <f>'Client Questionnaire'!#REF!</f>
        <v>#REF!</v>
      </c>
      <c r="U5" s="160" t="str">
        <f>'Client Questionnaire'!C146</f>
        <v>YES</v>
      </c>
      <c r="V5" s="160" t="str">
        <f>'Client Questionnaire'!C146</f>
        <v>YES</v>
      </c>
      <c r="W5" s="160" t="str">
        <f>'Client Questionnaire'!C148</f>
        <v>YES</v>
      </c>
      <c r="X5" s="160" t="str">
        <f>'Client Questionnaire'!C149</f>
        <v>NO</v>
      </c>
      <c r="Y5" s="160" t="str">
        <f>'Client Questionnaire'!C150</f>
        <v>NO</v>
      </c>
      <c r="Z5" s="160" t="str">
        <f>'Client Questionnaire'!C151</f>
        <v>YES</v>
      </c>
      <c r="AA5" s="160" t="str">
        <f>'Client Questionnaire'!C152</f>
        <v>YES</v>
      </c>
      <c r="AB5" s="160" t="str">
        <f>'Client Questionnaire'!C153</f>
        <v>YES</v>
      </c>
      <c r="AC5" s="160"/>
      <c r="AD5" s="160"/>
      <c r="AE5" s="160"/>
      <c r="AF5" s="160"/>
    </row>
    <row r="6" spans="1:32" ht="18.75">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484"/>
      <c r="AD6" s="484"/>
      <c r="AE6" s="484"/>
      <c r="AF6" s="491"/>
    </row>
    <row r="7" spans="1:32"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484"/>
      <c r="AD7" s="484"/>
      <c r="AE7" s="484"/>
      <c r="AF7" s="491"/>
    </row>
    <row r="8" spans="1:32"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484"/>
      <c r="AD8" s="484"/>
      <c r="AE8" s="484"/>
      <c r="AF8" s="491"/>
    </row>
    <row r="9" spans="1:32"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484"/>
      <c r="AD9" s="484"/>
      <c r="AE9" s="484"/>
      <c r="AF9" s="491"/>
    </row>
    <row r="10" spans="1:32"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484"/>
      <c r="AD10" s="484"/>
      <c r="AE10" s="484"/>
      <c r="AF10" s="491"/>
    </row>
    <row r="11" spans="1:32"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484"/>
      <c r="AD11" s="484"/>
      <c r="AE11" s="484"/>
      <c r="AF11" s="491"/>
    </row>
    <row r="12" spans="1:32"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484"/>
      <c r="AD12" s="484"/>
      <c r="AE12" s="484"/>
      <c r="AF12" s="491"/>
    </row>
    <row r="13" spans="1:32"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484"/>
      <c r="AD13" s="484"/>
      <c r="AE13" s="484"/>
      <c r="AF13" s="491"/>
    </row>
    <row r="14" spans="1:32"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484"/>
      <c r="AD14" s="484"/>
      <c r="AE14" s="484"/>
      <c r="AF14" s="491"/>
    </row>
    <row r="15" spans="1:32"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484"/>
      <c r="AD15" s="484"/>
      <c r="AE15" s="484"/>
      <c r="AF15" s="491"/>
    </row>
    <row r="16" spans="1:32"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484"/>
      <c r="AD16" s="484"/>
      <c r="AE16" s="484"/>
      <c r="AF16" s="491"/>
    </row>
    <row r="17" spans="1:32"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484"/>
      <c r="AD17" s="484"/>
      <c r="AE17" s="484"/>
      <c r="AF17" s="491"/>
    </row>
    <row r="18" spans="1:32"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484"/>
      <c r="AD18" s="484"/>
      <c r="AE18" s="484"/>
      <c r="AF18" s="491"/>
    </row>
    <row r="19" spans="1:32"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484"/>
      <c r="AD19" s="484"/>
      <c r="AE19" s="484"/>
      <c r="AF19" s="491"/>
    </row>
    <row r="20" spans="1:32"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484"/>
      <c r="AD20" s="484"/>
      <c r="AE20" s="484"/>
      <c r="AF20" s="491"/>
    </row>
    <row r="21" spans="1:32"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484"/>
      <c r="AD21" s="484"/>
      <c r="AE21" s="484"/>
      <c r="AF21" s="491"/>
    </row>
    <row r="22" spans="1:32"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484"/>
      <c r="AD22" s="484"/>
      <c r="AE22" s="484"/>
      <c r="AF22" s="491"/>
    </row>
    <row r="23" spans="1:32"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486"/>
      <c r="AD23" s="486"/>
      <c r="AE23" s="486"/>
      <c r="AF23" s="492"/>
    </row>
    <row r="24" spans="1:32" ht="24" thickBot="1">
      <c r="B24" s="169" t="s">
        <v>33</v>
      </c>
      <c r="C24" s="160"/>
      <c r="D24" s="142" t="s">
        <v>19</v>
      </c>
      <c r="E24" s="142" t="s">
        <v>19</v>
      </c>
      <c r="F24" s="142" t="s">
        <v>19</v>
      </c>
      <c r="G24" s="142" t="s">
        <v>19</v>
      </c>
      <c r="H24" s="142"/>
      <c r="I24" s="149"/>
      <c r="J24" s="160" t="s">
        <v>19</v>
      </c>
      <c r="K24" s="160" t="s">
        <v>19</v>
      </c>
      <c r="L24" s="160" t="s">
        <v>19</v>
      </c>
      <c r="M24" s="160" t="s">
        <v>19</v>
      </c>
      <c r="N24" s="160"/>
      <c r="O24" s="160" t="s">
        <v>19</v>
      </c>
      <c r="P24" s="160" t="s">
        <v>19</v>
      </c>
      <c r="Q24" s="160" t="s">
        <v>19</v>
      </c>
      <c r="R24" s="160" t="s">
        <v>19</v>
      </c>
      <c r="S24" s="160"/>
      <c r="T24" s="160"/>
      <c r="U24" s="160" t="s">
        <v>19</v>
      </c>
      <c r="V24" s="160" t="s">
        <v>19</v>
      </c>
      <c r="W24" s="160" t="s">
        <v>19</v>
      </c>
      <c r="X24" s="160" t="s">
        <v>19</v>
      </c>
      <c r="Y24" s="160" t="s">
        <v>20</v>
      </c>
      <c r="Z24" s="160" t="s">
        <v>19</v>
      </c>
      <c r="AA24" s="160" t="s">
        <v>19</v>
      </c>
      <c r="AB24" s="160" t="s">
        <v>19</v>
      </c>
      <c r="AC24" s="160"/>
      <c r="AD24" s="160"/>
      <c r="AE24" s="160"/>
      <c r="AF24" s="160"/>
    </row>
    <row r="25" spans="1:32" ht="16.5" thickBot="1">
      <c r="A25" s="98"/>
      <c r="B25" s="99">
        <f>(B27/B26)*A26</f>
        <v>4.75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row>
    <row r="26" spans="1:32">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row>
    <row r="27" spans="1:32" ht="16.5" thickBot="1">
      <c r="A27" s="98"/>
      <c r="B27" s="101">
        <f>COUNTIF(C24:AF24,"yes")</f>
        <v>19</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row>
    <row r="28" spans="1:3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row>
    <row r="29" spans="1:3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row>
    <row r="30" spans="1:32" ht="23.25">
      <c r="B30" s="169" t="s">
        <v>36</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row>
    <row r="31" spans="1:32">
      <c r="B31" s="209">
        <f>SUM(C31:AF31)</f>
        <v>0.47500000000000009</v>
      </c>
      <c r="C31" s="109"/>
      <c r="D31" s="109">
        <v>0.1</v>
      </c>
      <c r="E31" s="109">
        <v>0.02</v>
      </c>
      <c r="F31" s="109">
        <v>0</v>
      </c>
      <c r="G31" s="109">
        <v>0.01</v>
      </c>
      <c r="H31" s="109"/>
      <c r="I31" s="109"/>
      <c r="J31" s="109">
        <v>0.04</v>
      </c>
      <c r="K31" s="109">
        <v>0.01</v>
      </c>
      <c r="L31" s="109">
        <v>0</v>
      </c>
      <c r="M31" s="109">
        <v>0.05</v>
      </c>
      <c r="N31" s="109"/>
      <c r="O31" s="109">
        <v>0</v>
      </c>
      <c r="P31" s="109">
        <v>0.1</v>
      </c>
      <c r="Q31" s="109">
        <v>0.1</v>
      </c>
      <c r="R31" s="109">
        <v>0.02</v>
      </c>
      <c r="S31" s="109"/>
      <c r="T31" s="109"/>
      <c r="U31" s="109">
        <v>0</v>
      </c>
      <c r="V31" s="109">
        <v>0</v>
      </c>
      <c r="W31" s="109">
        <v>0</v>
      </c>
      <c r="X31" s="109">
        <v>0.02</v>
      </c>
      <c r="Y31" s="109">
        <v>0</v>
      </c>
      <c r="Z31" s="109">
        <v>0</v>
      </c>
      <c r="AA31" s="109">
        <v>0</v>
      </c>
      <c r="AB31" s="109">
        <v>5.0000000000000001E-3</v>
      </c>
      <c r="AC31" s="109"/>
      <c r="AD31" s="109"/>
      <c r="AE31" s="109"/>
      <c r="AF31" s="109"/>
    </row>
    <row r="37" spans="2:49" ht="23.25">
      <c r="B37" s="186" t="s">
        <v>65</v>
      </c>
      <c r="C37" s="185"/>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row>
    <row r="38" spans="2:49">
      <c r="C38" s="166"/>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row>
    <row r="39" spans="2:49" ht="20.25">
      <c r="C39" s="183"/>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row>
    <row r="40" spans="2:49">
      <c r="C40" s="166"/>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row>
    <row r="41" spans="2:49" ht="20.25">
      <c r="C41" s="183"/>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row>
    <row r="42" spans="2:49">
      <c r="C42" s="166"/>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row>
    <row r="43" spans="2:49" ht="20.25">
      <c r="C43" s="183"/>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row>
    <row r="44" spans="2:49">
      <c r="C44" s="166"/>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row>
    <row r="45" spans="2:49" ht="23.25">
      <c r="C45" s="185"/>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row>
    <row r="46" spans="2:49">
      <c r="C46" s="166"/>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row>
    <row r="47" spans="2:49" ht="20.25">
      <c r="C47" s="183"/>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row>
    <row r="48" spans="2:49">
      <c r="C48" s="166"/>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row>
    <row r="49" spans="2:49">
      <c r="C49" s="166"/>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row>
    <row r="50" spans="2:49">
      <c r="C50" s="168"/>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row>
    <row r="51" spans="2:49">
      <c r="C51" s="168"/>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row>
    <row r="52" spans="2:49">
      <c r="C52" s="168"/>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row>
    <row r="53" spans="2:49">
      <c r="C53" s="168"/>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row>
    <row r="54" spans="2:49">
      <c r="C54" s="166"/>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row>
    <row r="55" spans="2:49" ht="20.25">
      <c r="C55" s="183"/>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row>
    <row r="56" spans="2:49">
      <c r="C56" s="166"/>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row>
    <row r="57" spans="2:49" ht="20.25">
      <c r="C57" s="183"/>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row>
    <row r="58" spans="2:49">
      <c r="C58" s="166"/>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row>
    <row r="59" spans="2:49">
      <c r="C59" s="166"/>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row>
    <row r="60" spans="2:49">
      <c r="C60" s="166"/>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row>
    <row r="61" spans="2:49" ht="20.25">
      <c r="C61" s="183"/>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row>
    <row r="62" spans="2:49">
      <c r="C62" s="161"/>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row>
    <row r="63" spans="2:49">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row>
    <row r="64" spans="2:49" ht="23.25">
      <c r="B64" s="187" t="s">
        <v>66</v>
      </c>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row>
    <row r="65" spans="3:49">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row>
    <row r="66" spans="3:49">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row>
    <row r="67" spans="3:49">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row>
    <row r="68" spans="3:49">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row>
    <row r="69" spans="3:49">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row>
    <row r="70" spans="3:49">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row>
    <row r="71" spans="3:49">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row>
    <row r="72" spans="3:49">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row>
    <row r="73" spans="3:49">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row>
  </sheetData>
  <mergeCells count="17">
    <mergeCell ref="A4:B5"/>
    <mergeCell ref="C2:I2"/>
    <mergeCell ref="J2:N2"/>
    <mergeCell ref="O2:T2"/>
    <mergeCell ref="U2:X2"/>
    <mergeCell ref="Y2:AF2"/>
    <mergeCell ref="C3:I3"/>
    <mergeCell ref="J3:N3"/>
    <mergeCell ref="O3:T3"/>
    <mergeCell ref="U3:X3"/>
    <mergeCell ref="Y3:AF3"/>
    <mergeCell ref="Z6:AF23"/>
    <mergeCell ref="C6:I23"/>
    <mergeCell ref="O6:T23"/>
    <mergeCell ref="J6:N23"/>
    <mergeCell ref="U6:X23"/>
    <mergeCell ref="Y6:Y23"/>
  </mergeCells>
  <phoneticPr fontId="3" type="noConversion"/>
  <hyperlinks>
    <hyperlink ref="H1" location="TOC!A1" display="TOC" xr:uid="{00000000-0004-0000-0B00-000000000000}"/>
  </hyperlinks>
  <pageMargins left="0.75" right="0.75" top="1" bottom="1" header="0.5" footer="0.5"/>
  <pageSetup scale="10"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B00-000000000000}">
          <x14:formula1>
            <xm:f>'CS Maturity Matrix Catagories'!$A$51:$A$52</xm:f>
          </x14:formula1>
          <xm:sqref>C24:AF24 C5:AF5</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9"/>
  <sheetViews>
    <sheetView showGridLines="0" workbookViewId="0">
      <selection activeCell="B42" sqref="B42"/>
    </sheetView>
  </sheetViews>
  <sheetFormatPr defaultColWidth="11" defaultRowHeight="15.75"/>
  <cols>
    <col min="1" max="1" width="12.875" bestFit="1" customWidth="1"/>
    <col min="2" max="2" width="46.625" customWidth="1"/>
    <col min="3" max="3" width="37.375" customWidth="1"/>
    <col min="4" max="4" width="40.375" customWidth="1"/>
    <col min="5" max="5" width="69.125" customWidth="1"/>
  </cols>
  <sheetData>
    <row r="1" spans="1:6" ht="16.5" thickBot="1">
      <c r="F1" s="143" t="s">
        <v>71</v>
      </c>
    </row>
    <row r="2" spans="1:6">
      <c r="B2" s="189" t="s">
        <v>98</v>
      </c>
      <c r="C2" s="190"/>
      <c r="D2" s="190"/>
      <c r="E2" s="190"/>
    </row>
    <row r="3" spans="1:6">
      <c r="A3" s="212" t="s">
        <v>84</v>
      </c>
      <c r="B3" s="191" t="s">
        <v>99</v>
      </c>
      <c r="C3" s="191" t="s">
        <v>72</v>
      </c>
      <c r="D3" s="191" t="s">
        <v>73</v>
      </c>
      <c r="E3" s="191" t="s">
        <v>74</v>
      </c>
    </row>
    <row r="4" spans="1:6">
      <c r="A4" s="98"/>
      <c r="B4" s="83"/>
      <c r="C4" s="192">
        <v>0</v>
      </c>
      <c r="D4" s="192">
        <v>0</v>
      </c>
      <c r="E4" s="192"/>
    </row>
    <row r="5" spans="1:6">
      <c r="A5" s="98"/>
      <c r="B5" s="193"/>
      <c r="C5" s="194">
        <v>0</v>
      </c>
      <c r="D5" s="194">
        <v>0</v>
      </c>
      <c r="E5" s="194"/>
    </row>
    <row r="6" spans="1:6">
      <c r="A6" s="98"/>
      <c r="B6" s="83"/>
      <c r="C6" s="192">
        <v>0</v>
      </c>
      <c r="D6" s="192">
        <v>0</v>
      </c>
      <c r="E6" s="192"/>
    </row>
    <row r="7" spans="1:6">
      <c r="A7" s="207"/>
      <c r="B7" s="193"/>
      <c r="C7" s="194">
        <v>0</v>
      </c>
      <c r="D7" s="194">
        <v>0</v>
      </c>
      <c r="E7" s="194"/>
    </row>
    <row r="8" spans="1:6">
      <c r="A8" s="98"/>
      <c r="B8" s="83"/>
      <c r="C8" s="192">
        <v>0</v>
      </c>
      <c r="D8" s="192">
        <v>0</v>
      </c>
      <c r="E8" s="192"/>
    </row>
    <row r="9" spans="1:6">
      <c r="A9" s="207"/>
      <c r="B9" s="193"/>
      <c r="C9" s="194">
        <v>0</v>
      </c>
      <c r="D9" s="194">
        <v>0</v>
      </c>
      <c r="E9" s="194"/>
    </row>
    <row r="10" spans="1:6">
      <c r="B10" s="191" t="s">
        <v>75</v>
      </c>
      <c r="C10" s="195" t="s">
        <v>72</v>
      </c>
      <c r="D10" s="195" t="s">
        <v>73</v>
      </c>
      <c r="E10" s="195" t="s">
        <v>74</v>
      </c>
    </row>
    <row r="11" spans="1:6">
      <c r="A11" s="98"/>
      <c r="B11" s="83" t="s">
        <v>76</v>
      </c>
      <c r="C11" s="196">
        <v>0</v>
      </c>
      <c r="D11" s="196">
        <v>0</v>
      </c>
      <c r="E11" s="196"/>
    </row>
    <row r="12" spans="1:6">
      <c r="A12" s="207"/>
      <c r="B12" s="193"/>
      <c r="C12" s="197">
        <v>0</v>
      </c>
      <c r="D12" s="197">
        <v>0</v>
      </c>
      <c r="E12" s="197"/>
    </row>
    <row r="13" spans="1:6">
      <c r="A13" s="211"/>
      <c r="B13" s="83" t="s">
        <v>100</v>
      </c>
      <c r="C13" s="196">
        <v>0</v>
      </c>
      <c r="D13" s="196">
        <v>0</v>
      </c>
      <c r="E13" s="196"/>
    </row>
    <row r="14" spans="1:6">
      <c r="A14" s="207"/>
      <c r="B14" s="193"/>
      <c r="C14" s="197">
        <v>0</v>
      </c>
      <c r="D14" s="197">
        <v>0</v>
      </c>
      <c r="E14" s="197"/>
    </row>
    <row r="15" spans="1:6">
      <c r="A15" s="98"/>
      <c r="B15" s="83" t="s">
        <v>101</v>
      </c>
      <c r="C15" s="196">
        <v>0</v>
      </c>
      <c r="D15" s="196">
        <v>0</v>
      </c>
      <c r="E15" s="196"/>
    </row>
    <row r="16" spans="1:6">
      <c r="A16" s="98"/>
      <c r="B16" s="193"/>
      <c r="C16" s="198">
        <v>0</v>
      </c>
      <c r="D16" s="198">
        <v>0</v>
      </c>
      <c r="E16" s="198"/>
    </row>
    <row r="17" spans="1:5">
      <c r="B17" s="191" t="s">
        <v>102</v>
      </c>
      <c r="C17" s="191" t="s">
        <v>72</v>
      </c>
      <c r="D17" s="191" t="s">
        <v>73</v>
      </c>
      <c r="E17" s="191" t="s">
        <v>74</v>
      </c>
    </row>
    <row r="18" spans="1:5">
      <c r="A18" s="208"/>
      <c r="B18" s="83"/>
      <c r="C18" s="192">
        <v>0</v>
      </c>
      <c r="D18" s="192">
        <v>0</v>
      </c>
      <c r="E18" s="192">
        <v>0</v>
      </c>
    </row>
    <row r="19" spans="1:5">
      <c r="A19" s="208"/>
      <c r="B19" s="193"/>
      <c r="C19" s="194">
        <v>0</v>
      </c>
      <c r="D19" s="194">
        <v>0</v>
      </c>
      <c r="E19" s="194"/>
    </row>
    <row r="20" spans="1:5">
      <c r="B20" s="191" t="s">
        <v>77</v>
      </c>
      <c r="C20" s="195" t="s">
        <v>72</v>
      </c>
      <c r="D20" s="195" t="s">
        <v>73</v>
      </c>
      <c r="E20" s="191" t="s">
        <v>74</v>
      </c>
    </row>
    <row r="21" spans="1:5">
      <c r="A21" s="98"/>
      <c r="B21" s="83" t="s">
        <v>76</v>
      </c>
      <c r="C21" s="196">
        <v>0</v>
      </c>
      <c r="D21" s="196">
        <v>0</v>
      </c>
      <c r="E21" s="196"/>
    </row>
    <row r="22" spans="1:5">
      <c r="A22" s="207"/>
      <c r="B22" s="193"/>
      <c r="C22" s="194">
        <v>0</v>
      </c>
      <c r="D22" s="194">
        <v>0</v>
      </c>
      <c r="E22" s="194"/>
    </row>
    <row r="23" spans="1:5">
      <c r="B23" s="199"/>
      <c r="C23" s="200"/>
      <c r="D23" s="200"/>
      <c r="E23" s="200"/>
    </row>
    <row r="24" spans="1:5">
      <c r="B24" s="191"/>
      <c r="C24" s="191" t="s">
        <v>72</v>
      </c>
      <c r="D24" s="191" t="s">
        <v>73</v>
      </c>
      <c r="E24" s="191" t="s">
        <v>74</v>
      </c>
    </row>
    <row r="25" spans="1:5">
      <c r="A25" s="208"/>
      <c r="B25" s="83"/>
      <c r="C25" s="196">
        <v>0</v>
      </c>
      <c r="D25" s="196">
        <v>0</v>
      </c>
      <c r="E25" s="196"/>
    </row>
    <row r="26" spans="1:5">
      <c r="A26" s="208"/>
      <c r="B26" s="193"/>
      <c r="C26" s="197">
        <v>0</v>
      </c>
      <c r="D26" s="197">
        <v>0</v>
      </c>
      <c r="E26" s="197"/>
    </row>
    <row r="27" spans="1:5">
      <c r="A27" s="208"/>
      <c r="B27" s="83"/>
      <c r="C27" s="196">
        <v>0</v>
      </c>
      <c r="D27" s="196">
        <v>0</v>
      </c>
      <c r="E27" s="196"/>
    </row>
    <row r="28" spans="1:5">
      <c r="B28" s="191" t="s">
        <v>78</v>
      </c>
      <c r="C28" s="191" t="s">
        <v>72</v>
      </c>
      <c r="D28" s="191" t="s">
        <v>73</v>
      </c>
      <c r="E28" s="191" t="s">
        <v>74</v>
      </c>
    </row>
    <row r="29" spans="1:5">
      <c r="A29" s="210"/>
      <c r="B29" s="83" t="s">
        <v>79</v>
      </c>
      <c r="C29" s="196">
        <v>0</v>
      </c>
      <c r="D29" s="196">
        <v>0</v>
      </c>
      <c r="E29" s="196"/>
    </row>
    <row r="30" spans="1:5">
      <c r="A30" s="210"/>
      <c r="B30" s="83" t="s">
        <v>80</v>
      </c>
      <c r="C30" s="196">
        <v>0</v>
      </c>
      <c r="D30" s="196">
        <v>0</v>
      </c>
      <c r="E30" s="196"/>
    </row>
    <row r="31" spans="1:5">
      <c r="A31" s="210"/>
      <c r="B31" s="193" t="s">
        <v>81</v>
      </c>
      <c r="C31" s="197">
        <v>0</v>
      </c>
      <c r="D31" s="197">
        <v>0</v>
      </c>
      <c r="E31" s="197"/>
    </row>
    <row r="32" spans="1:5">
      <c r="B32" s="201"/>
      <c r="C32" s="202"/>
      <c r="D32" s="202"/>
      <c r="E32" s="202"/>
    </row>
    <row r="33" spans="1:7">
      <c r="B33" s="191"/>
      <c r="C33" s="191" t="s">
        <v>72</v>
      </c>
      <c r="D33" s="191" t="s">
        <v>73</v>
      </c>
      <c r="E33" s="191" t="s">
        <v>74</v>
      </c>
      <c r="G33" s="203"/>
    </row>
    <row r="34" spans="1:7">
      <c r="A34" s="98"/>
      <c r="B34" s="83"/>
      <c r="C34" s="192">
        <v>0</v>
      </c>
      <c r="D34" s="192">
        <v>0</v>
      </c>
      <c r="E34" s="192"/>
    </row>
    <row r="35" spans="1:7">
      <c r="A35" s="98"/>
      <c r="B35" s="193"/>
      <c r="C35" s="194">
        <v>0</v>
      </c>
      <c r="D35" s="194">
        <v>0</v>
      </c>
      <c r="E35" s="194"/>
    </row>
    <row r="36" spans="1:7">
      <c r="A36" s="98"/>
      <c r="B36" s="83"/>
      <c r="C36" s="192">
        <v>0</v>
      </c>
      <c r="D36" s="192">
        <v>0</v>
      </c>
      <c r="E36" s="192"/>
    </row>
    <row r="37" spans="1:7">
      <c r="B37" s="191" t="s">
        <v>78</v>
      </c>
      <c r="C37" s="191" t="s">
        <v>72</v>
      </c>
      <c r="D37" s="191" t="s">
        <v>73</v>
      </c>
      <c r="E37" s="191" t="s">
        <v>74</v>
      </c>
    </row>
    <row r="38" spans="1:7">
      <c r="A38" s="207"/>
      <c r="B38" s="193"/>
      <c r="C38" s="197">
        <v>0</v>
      </c>
      <c r="D38" s="197">
        <v>0</v>
      </c>
      <c r="E38" s="193"/>
    </row>
    <row r="39" spans="1:7">
      <c r="B39" s="204" t="s">
        <v>82</v>
      </c>
      <c r="C39" s="205">
        <f>C4+C5+C7+C8+C9+C11+C12+C13+C14+C15+C16+C18+C21+C22+C25+C26+C27+C29+C30+C34+C35+C36+C38</f>
        <v>0</v>
      </c>
      <c r="D39" s="205">
        <f>D4+D5+D6+D7+D8+D9+D11+D12+D13+D14+D15+D16+D18+D21+D22+D25+D26+D27+D29+D30+D34+D35+D36+D38</f>
        <v>0</v>
      </c>
      <c r="E39" s="204"/>
    </row>
  </sheetData>
  <hyperlinks>
    <hyperlink ref="F1" location="TOC!A1" display="TOC" xr:uid="{00000000-0004-0000-0F00-000000000000}"/>
  </hyperlinks>
  <pageMargins left="0.75" right="0.75" top="1" bottom="1" header="0.5" footer="0.5"/>
  <pageSetup orientation="portrait" horizontalDpi="4294967292" verticalDpi="4294967292" r:id="rId1"/>
  <headerFooter>
    <oddFooter>&amp;L&amp;1#&amp;"Calibri"&amp;6&amp;K7F7F7FInternal Use - Confidential</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O42"/>
  <sheetViews>
    <sheetView showGridLines="0" showRowColHeaders="0" workbookViewId="0">
      <selection activeCell="R1" sqref="R1"/>
    </sheetView>
  </sheetViews>
  <sheetFormatPr defaultColWidth="8.875" defaultRowHeight="15.75"/>
  <sheetData>
    <row r="1" spans="1:15" ht="33.75">
      <c r="A1" s="344" t="s">
        <v>110</v>
      </c>
      <c r="B1" s="344"/>
      <c r="C1" s="344"/>
      <c r="D1" s="344"/>
      <c r="E1" s="344"/>
      <c r="F1" s="344"/>
      <c r="G1" s="344"/>
      <c r="H1" s="344"/>
      <c r="I1" s="344"/>
      <c r="J1" s="220"/>
      <c r="K1" s="220"/>
      <c r="L1" s="220"/>
      <c r="M1" s="220"/>
      <c r="N1" s="220"/>
      <c r="O1" s="220"/>
    </row>
    <row r="2" spans="1:15">
      <c r="A2" s="220"/>
      <c r="B2" s="220"/>
      <c r="C2" s="220"/>
      <c r="D2" s="220"/>
      <c r="E2" s="220"/>
      <c r="F2" s="220"/>
      <c r="G2" s="220"/>
      <c r="H2" s="220"/>
      <c r="I2" s="220"/>
      <c r="J2" s="220"/>
      <c r="K2" s="220"/>
      <c r="L2" s="220"/>
      <c r="M2" s="220"/>
      <c r="N2" s="220"/>
      <c r="O2" s="220"/>
    </row>
    <row r="3" spans="1:15" ht="26.25">
      <c r="A3" s="345" t="s">
        <v>86</v>
      </c>
      <c r="B3" s="345"/>
      <c r="C3" s="345"/>
      <c r="D3" s="220"/>
      <c r="E3" s="220"/>
      <c r="F3" s="220"/>
      <c r="G3" s="220"/>
      <c r="H3" s="220"/>
      <c r="I3" s="220"/>
      <c r="J3" s="220"/>
      <c r="K3" s="220"/>
      <c r="L3" s="220"/>
      <c r="M3" s="220"/>
      <c r="N3" s="220"/>
      <c r="O3" s="220"/>
    </row>
    <row r="4" spans="1:15" s="218" customFormat="1" ht="84" customHeight="1">
      <c r="A4" s="221"/>
      <c r="B4" s="221"/>
      <c r="C4" s="221"/>
      <c r="D4" s="346" t="s">
        <v>111</v>
      </c>
      <c r="E4" s="346"/>
      <c r="F4" s="346"/>
      <c r="G4" s="346"/>
      <c r="H4" s="346"/>
      <c r="I4" s="346"/>
      <c r="J4" s="346"/>
      <c r="K4" s="346"/>
      <c r="L4" s="346"/>
      <c r="M4" s="346"/>
      <c r="N4" s="346"/>
      <c r="O4" s="346"/>
    </row>
    <row r="5" spans="1:15" ht="198.75" customHeight="1">
      <c r="A5" s="220"/>
      <c r="B5" s="220"/>
      <c r="C5" s="220"/>
      <c r="D5" s="346" t="s">
        <v>265</v>
      </c>
      <c r="E5" s="346"/>
      <c r="F5" s="346"/>
      <c r="G5" s="346"/>
      <c r="H5" s="346"/>
      <c r="I5" s="346"/>
      <c r="J5" s="346"/>
      <c r="K5" s="346"/>
      <c r="L5" s="346"/>
      <c r="M5" s="346"/>
      <c r="N5" s="346"/>
      <c r="O5" s="346"/>
    </row>
    <row r="6" spans="1:15">
      <c r="A6" s="220"/>
      <c r="B6" s="220"/>
      <c r="C6" s="220"/>
      <c r="D6" s="347" t="s">
        <v>112</v>
      </c>
      <c r="E6" s="347"/>
      <c r="F6" s="347"/>
      <c r="G6" s="347"/>
      <c r="H6" s="347"/>
      <c r="I6" s="347"/>
      <c r="J6" s="347"/>
      <c r="K6" s="347"/>
      <c r="L6" s="347"/>
      <c r="M6" s="347"/>
      <c r="N6" s="347"/>
      <c r="O6" s="347"/>
    </row>
    <row r="7" spans="1:15">
      <c r="A7" s="220"/>
      <c r="B7" s="220"/>
      <c r="C7" s="220"/>
      <c r="D7" s="347" t="s">
        <v>266</v>
      </c>
      <c r="E7" s="347"/>
      <c r="F7" s="347"/>
      <c r="G7" s="347"/>
      <c r="H7" s="347"/>
      <c r="I7" s="347"/>
      <c r="J7" s="347"/>
      <c r="K7" s="347"/>
      <c r="L7" s="347"/>
      <c r="M7" s="347"/>
      <c r="N7" s="347"/>
      <c r="O7" s="347"/>
    </row>
    <row r="8" spans="1:15">
      <c r="A8" s="220"/>
      <c r="B8" s="220"/>
      <c r="C8" s="220"/>
      <c r="D8" s="347" t="s">
        <v>87</v>
      </c>
      <c r="E8" s="347"/>
      <c r="F8" s="347"/>
      <c r="G8" s="347"/>
      <c r="H8" s="347"/>
      <c r="I8" s="347"/>
      <c r="J8" s="347"/>
      <c r="K8" s="347"/>
      <c r="L8" s="347"/>
      <c r="M8" s="347"/>
      <c r="N8" s="347"/>
      <c r="O8" s="347"/>
    </row>
    <row r="9" spans="1:15" ht="47.25" customHeight="1">
      <c r="A9" s="220"/>
      <c r="B9" s="220"/>
      <c r="C9" s="220"/>
      <c r="D9" s="343" t="s">
        <v>267</v>
      </c>
      <c r="E9" s="343"/>
      <c r="F9" s="343"/>
      <c r="G9" s="343"/>
      <c r="H9" s="343"/>
      <c r="I9" s="343"/>
      <c r="J9" s="343"/>
      <c r="K9" s="343"/>
      <c r="L9" s="343"/>
      <c r="M9" s="343"/>
      <c r="N9" s="343"/>
      <c r="O9" s="343"/>
    </row>
    <row r="10" spans="1:15">
      <c r="A10" s="220"/>
      <c r="B10" s="220"/>
      <c r="C10" s="220"/>
      <c r="D10" s="343" t="s">
        <v>268</v>
      </c>
      <c r="E10" s="343"/>
      <c r="F10" s="343"/>
      <c r="G10" s="343"/>
      <c r="H10" s="343"/>
      <c r="I10" s="343"/>
      <c r="J10" s="343"/>
      <c r="K10" s="343"/>
      <c r="L10" s="343"/>
      <c r="M10" s="343"/>
      <c r="N10" s="343"/>
      <c r="O10" s="343"/>
    </row>
    <row r="11" spans="1:15">
      <c r="A11" s="220"/>
      <c r="B11" s="220"/>
      <c r="C11" s="220"/>
      <c r="D11" s="222" t="s">
        <v>88</v>
      </c>
      <c r="E11" s="222"/>
      <c r="F11" s="222"/>
      <c r="G11" s="222"/>
      <c r="H11" s="222"/>
      <c r="I11" s="222"/>
      <c r="J11" s="222"/>
      <c r="K11" s="222"/>
      <c r="L11" s="222"/>
      <c r="M11" s="222"/>
      <c r="N11" s="222"/>
      <c r="O11" s="222"/>
    </row>
    <row r="12" spans="1:15">
      <c r="A12" s="220"/>
      <c r="B12" s="220"/>
      <c r="C12" s="220"/>
      <c r="D12" s="222" t="s">
        <v>89</v>
      </c>
      <c r="E12" s="222"/>
      <c r="F12" s="222"/>
      <c r="G12" s="222"/>
      <c r="H12" s="222"/>
      <c r="I12" s="222"/>
      <c r="J12" s="222"/>
      <c r="K12" s="222"/>
      <c r="L12" s="222"/>
      <c r="M12" s="222"/>
      <c r="N12" s="222"/>
      <c r="O12" s="222"/>
    </row>
    <row r="13" spans="1:15">
      <c r="A13" s="220"/>
      <c r="B13" s="220"/>
      <c r="C13" s="220"/>
      <c r="D13" s="222" t="s">
        <v>90</v>
      </c>
      <c r="E13" s="222"/>
      <c r="F13" s="222"/>
      <c r="G13" s="222"/>
      <c r="H13" s="222"/>
      <c r="I13" s="222"/>
      <c r="J13" s="222"/>
      <c r="K13" s="222"/>
      <c r="L13" s="222"/>
      <c r="M13" s="222"/>
      <c r="N13" s="222"/>
      <c r="O13" s="222"/>
    </row>
    <row r="14" spans="1:15">
      <c r="A14" s="220"/>
      <c r="B14" s="220"/>
      <c r="C14" s="220"/>
      <c r="D14" s="222" t="s">
        <v>269</v>
      </c>
      <c r="E14" s="222"/>
      <c r="F14" s="222"/>
      <c r="G14" s="222"/>
      <c r="H14" s="222"/>
      <c r="I14" s="222"/>
      <c r="J14" s="222"/>
      <c r="K14" s="222"/>
      <c r="L14" s="222"/>
      <c r="M14" s="222"/>
      <c r="N14" s="222"/>
      <c r="O14" s="222"/>
    </row>
    <row r="15" spans="1:15">
      <c r="A15" s="220"/>
      <c r="B15" s="220"/>
      <c r="C15" s="220"/>
      <c r="D15" s="220"/>
      <c r="E15" s="220"/>
      <c r="F15" s="220"/>
      <c r="G15" s="220"/>
      <c r="H15" s="220"/>
      <c r="I15" s="220"/>
      <c r="J15" s="220"/>
      <c r="K15" s="220"/>
      <c r="L15" s="220"/>
      <c r="M15" s="220"/>
      <c r="N15" s="220"/>
      <c r="O15" s="220"/>
    </row>
    <row r="16" spans="1:15">
      <c r="A16" s="220"/>
      <c r="B16" s="220"/>
      <c r="C16" s="220"/>
      <c r="D16" s="220"/>
      <c r="E16" s="220"/>
      <c r="F16" s="220"/>
      <c r="G16" s="220"/>
      <c r="H16" s="220"/>
      <c r="I16" s="220"/>
      <c r="J16" s="220"/>
      <c r="K16" s="220"/>
      <c r="L16" s="220"/>
      <c r="M16" s="220"/>
      <c r="N16" s="220"/>
      <c r="O16" s="220"/>
    </row>
    <row r="17" spans="1:15">
      <c r="A17" s="219"/>
      <c r="B17" s="219"/>
      <c r="C17" s="219"/>
      <c r="D17" s="219"/>
      <c r="E17" s="219"/>
      <c r="F17" s="219"/>
      <c r="G17" s="219"/>
      <c r="H17" s="219"/>
      <c r="I17" s="219"/>
      <c r="J17" s="219"/>
      <c r="K17" s="219"/>
      <c r="L17" s="219"/>
      <c r="M17" s="219"/>
      <c r="N17" s="219"/>
      <c r="O17" s="219"/>
    </row>
    <row r="18" spans="1:15">
      <c r="A18" s="219"/>
      <c r="B18" s="219"/>
      <c r="C18" s="219"/>
      <c r="D18" s="219"/>
      <c r="E18" s="219"/>
      <c r="F18" s="219"/>
      <c r="G18" s="219"/>
      <c r="H18" s="219"/>
      <c r="I18" s="219"/>
      <c r="J18" s="219"/>
      <c r="K18" s="219"/>
      <c r="L18" s="219"/>
      <c r="M18" s="219"/>
      <c r="N18" s="219"/>
      <c r="O18" s="219"/>
    </row>
    <row r="19" spans="1:15">
      <c r="A19" s="219"/>
      <c r="B19" s="219"/>
      <c r="C19" s="219"/>
      <c r="D19" s="219"/>
      <c r="E19" s="219"/>
      <c r="F19" s="219"/>
      <c r="G19" s="219"/>
      <c r="H19" s="219"/>
      <c r="I19" s="219"/>
      <c r="J19" s="219"/>
      <c r="K19" s="219"/>
      <c r="L19" s="219"/>
      <c r="M19" s="219"/>
      <c r="N19" s="219"/>
      <c r="O19" s="219"/>
    </row>
    <row r="20" spans="1:15">
      <c r="A20" s="219"/>
      <c r="B20" s="219"/>
      <c r="C20" s="219"/>
      <c r="D20" s="219"/>
      <c r="E20" s="219"/>
      <c r="F20" s="219"/>
      <c r="G20" s="219"/>
      <c r="H20" s="219"/>
      <c r="I20" s="219"/>
      <c r="J20" s="219"/>
      <c r="K20" s="219"/>
      <c r="L20" s="219"/>
      <c r="M20" s="219"/>
      <c r="N20" s="219"/>
      <c r="O20" s="219"/>
    </row>
    <row r="21" spans="1:15">
      <c r="A21" s="219"/>
      <c r="B21" s="219"/>
      <c r="C21" s="219"/>
      <c r="D21" s="219"/>
      <c r="E21" s="219"/>
      <c r="F21" s="219"/>
      <c r="G21" s="219"/>
      <c r="H21" s="219"/>
      <c r="I21" s="219"/>
      <c r="J21" s="219"/>
      <c r="K21" s="219"/>
      <c r="L21" s="219"/>
      <c r="M21" s="219"/>
      <c r="N21" s="219"/>
      <c r="O21" s="219"/>
    </row>
    <row r="22" spans="1:15">
      <c r="A22" s="219"/>
      <c r="B22" s="219"/>
      <c r="C22" s="219"/>
      <c r="D22" s="219"/>
      <c r="E22" s="219"/>
      <c r="F22" s="219"/>
      <c r="G22" s="219"/>
      <c r="H22" s="219"/>
      <c r="I22" s="219"/>
      <c r="J22" s="219"/>
      <c r="K22" s="219"/>
      <c r="L22" s="219"/>
      <c r="M22" s="219"/>
      <c r="N22" s="219"/>
      <c r="O22" s="219"/>
    </row>
    <row r="23" spans="1:15">
      <c r="A23" s="219"/>
      <c r="B23" s="219"/>
      <c r="C23" s="219"/>
      <c r="D23" s="219"/>
      <c r="E23" s="219"/>
      <c r="F23" s="219"/>
      <c r="G23" s="219"/>
      <c r="H23" s="219"/>
      <c r="I23" s="219"/>
      <c r="J23" s="219"/>
      <c r="K23" s="219"/>
      <c r="L23" s="219"/>
      <c r="M23" s="219"/>
      <c r="N23" s="219"/>
      <c r="O23" s="219"/>
    </row>
    <row r="24" spans="1:15">
      <c r="A24" s="219"/>
      <c r="B24" s="219"/>
      <c r="C24" s="219"/>
      <c r="D24" s="219"/>
      <c r="E24" s="219"/>
      <c r="F24" s="219"/>
      <c r="G24" s="219"/>
      <c r="H24" s="219"/>
      <c r="I24" s="219"/>
      <c r="J24" s="219"/>
      <c r="K24" s="219"/>
      <c r="L24" s="219"/>
      <c r="M24" s="219"/>
      <c r="N24" s="219"/>
      <c r="O24" s="219"/>
    </row>
    <row r="25" spans="1:15">
      <c r="A25" s="219"/>
      <c r="B25" s="219"/>
      <c r="C25" s="219"/>
      <c r="D25" s="219"/>
      <c r="E25" s="219"/>
      <c r="F25" s="219"/>
      <c r="G25" s="219"/>
      <c r="H25" s="219"/>
      <c r="I25" s="219"/>
      <c r="J25" s="219"/>
      <c r="K25" s="219"/>
      <c r="L25" s="219"/>
      <c r="M25" s="219"/>
      <c r="N25" s="219"/>
      <c r="O25" s="219"/>
    </row>
    <row r="26" spans="1:15">
      <c r="A26" s="219"/>
      <c r="B26" s="219"/>
      <c r="C26" s="219"/>
      <c r="D26" s="219"/>
      <c r="E26" s="219"/>
      <c r="F26" s="219"/>
      <c r="G26" s="219"/>
      <c r="H26" s="219"/>
      <c r="I26" s="219"/>
      <c r="J26" s="219"/>
      <c r="K26" s="219"/>
      <c r="L26" s="219"/>
      <c r="M26" s="219"/>
      <c r="N26" s="219"/>
      <c r="O26" s="219"/>
    </row>
    <row r="27" spans="1:15">
      <c r="A27" s="219"/>
      <c r="B27" s="219"/>
      <c r="C27" s="219"/>
      <c r="D27" s="219"/>
      <c r="E27" s="219"/>
      <c r="F27" s="219"/>
      <c r="G27" s="219"/>
      <c r="H27" s="219"/>
      <c r="I27" s="219"/>
      <c r="J27" s="219"/>
      <c r="K27" s="219"/>
      <c r="L27" s="219"/>
      <c r="M27" s="219"/>
      <c r="N27" s="219"/>
      <c r="O27" s="219"/>
    </row>
    <row r="28" spans="1:15">
      <c r="A28" s="219"/>
      <c r="B28" s="219"/>
      <c r="C28" s="219"/>
      <c r="D28" s="219"/>
      <c r="E28" s="219"/>
      <c r="F28" s="219"/>
      <c r="G28" s="219"/>
      <c r="H28" s="219"/>
      <c r="I28" s="219"/>
      <c r="J28" s="219"/>
      <c r="K28" s="219"/>
      <c r="L28" s="219"/>
      <c r="M28" s="219"/>
      <c r="N28" s="219"/>
      <c r="O28" s="219"/>
    </row>
    <row r="29" spans="1:15">
      <c r="A29" s="219"/>
      <c r="B29" s="219"/>
      <c r="C29" s="219"/>
      <c r="D29" s="219"/>
      <c r="E29" s="219"/>
      <c r="F29" s="219"/>
      <c r="G29" s="219"/>
      <c r="H29" s="219"/>
      <c r="I29" s="219"/>
      <c r="J29" s="219"/>
      <c r="K29" s="219"/>
      <c r="L29" s="219"/>
      <c r="M29" s="219"/>
      <c r="N29" s="219"/>
      <c r="O29" s="219"/>
    </row>
    <row r="30" spans="1:15">
      <c r="A30" s="219"/>
      <c r="B30" s="219"/>
      <c r="C30" s="219"/>
      <c r="D30" s="219"/>
      <c r="E30" s="219"/>
      <c r="F30" s="219"/>
      <c r="G30" s="219"/>
      <c r="H30" s="219"/>
      <c r="I30" s="219"/>
      <c r="J30" s="219"/>
      <c r="K30" s="219"/>
      <c r="L30" s="219"/>
      <c r="M30" s="219"/>
      <c r="N30" s="219"/>
      <c r="O30" s="219"/>
    </row>
    <row r="31" spans="1:15">
      <c r="A31" s="219"/>
      <c r="B31" s="219"/>
      <c r="C31" s="219"/>
      <c r="D31" s="219"/>
      <c r="E31" s="219"/>
      <c r="F31" s="219"/>
      <c r="G31" s="219"/>
      <c r="H31" s="219"/>
      <c r="I31" s="219"/>
      <c r="J31" s="219"/>
      <c r="K31" s="219"/>
      <c r="L31" s="219"/>
      <c r="M31" s="219"/>
      <c r="N31" s="219"/>
      <c r="O31" s="219"/>
    </row>
    <row r="32" spans="1:15">
      <c r="A32" s="219"/>
      <c r="B32" s="219"/>
      <c r="C32" s="219"/>
      <c r="D32" s="219"/>
      <c r="E32" s="219"/>
      <c r="F32" s="219"/>
      <c r="G32" s="219"/>
      <c r="H32" s="219"/>
      <c r="I32" s="219"/>
      <c r="J32" s="219"/>
      <c r="K32" s="219"/>
      <c r="L32" s="219"/>
      <c r="M32" s="219"/>
      <c r="N32" s="219"/>
      <c r="O32" s="219"/>
    </row>
    <row r="33" spans="1:15">
      <c r="A33" s="219"/>
      <c r="B33" s="219"/>
      <c r="C33" s="219"/>
      <c r="D33" s="219"/>
      <c r="E33" s="219"/>
      <c r="F33" s="219"/>
      <c r="G33" s="219"/>
      <c r="H33" s="219"/>
      <c r="I33" s="219"/>
      <c r="J33" s="219"/>
      <c r="K33" s="219"/>
      <c r="L33" s="219"/>
      <c r="M33" s="219"/>
      <c r="N33" s="219"/>
      <c r="O33" s="219"/>
    </row>
    <row r="34" spans="1:15">
      <c r="A34" s="219"/>
      <c r="B34" s="219"/>
      <c r="C34" s="219"/>
      <c r="D34" s="219"/>
      <c r="E34" s="219"/>
      <c r="F34" s="219"/>
      <c r="G34" s="219"/>
      <c r="H34" s="219"/>
      <c r="I34" s="219"/>
      <c r="J34" s="219"/>
      <c r="K34" s="219"/>
      <c r="L34" s="219"/>
      <c r="M34" s="219"/>
      <c r="N34" s="219"/>
      <c r="O34" s="219"/>
    </row>
    <row r="35" spans="1:15">
      <c r="A35" s="219"/>
      <c r="B35" s="219"/>
      <c r="C35" s="219"/>
      <c r="D35" s="219"/>
      <c r="E35" s="219"/>
      <c r="F35" s="219"/>
      <c r="G35" s="219"/>
      <c r="H35" s="219"/>
      <c r="I35" s="219"/>
      <c r="J35" s="219"/>
      <c r="K35" s="219"/>
      <c r="L35" s="219"/>
      <c r="M35" s="219"/>
      <c r="N35" s="219"/>
      <c r="O35" s="219"/>
    </row>
    <row r="36" spans="1:15">
      <c r="A36" s="219"/>
      <c r="B36" s="219"/>
      <c r="C36" s="219"/>
      <c r="D36" s="219"/>
      <c r="E36" s="219"/>
      <c r="F36" s="219"/>
      <c r="G36" s="219"/>
      <c r="H36" s="219"/>
      <c r="I36" s="219"/>
      <c r="J36" s="219"/>
      <c r="K36" s="219"/>
      <c r="L36" s="219"/>
      <c r="M36" s="219"/>
      <c r="N36" s="219"/>
      <c r="O36" s="219"/>
    </row>
    <row r="37" spans="1:15">
      <c r="A37" s="219"/>
      <c r="B37" s="219"/>
      <c r="C37" s="219"/>
      <c r="D37" s="219"/>
      <c r="E37" s="219"/>
      <c r="F37" s="219"/>
      <c r="G37" s="219"/>
      <c r="H37" s="219"/>
      <c r="I37" s="219"/>
      <c r="J37" s="219"/>
      <c r="K37" s="219"/>
      <c r="L37" s="219"/>
      <c r="M37" s="219"/>
      <c r="N37" s="219"/>
      <c r="O37" s="219"/>
    </row>
    <row r="38" spans="1:15">
      <c r="A38" s="219"/>
      <c r="B38" s="219"/>
      <c r="C38" s="219"/>
      <c r="D38" s="219"/>
      <c r="E38" s="219"/>
      <c r="F38" s="219"/>
      <c r="G38" s="219"/>
      <c r="H38" s="219"/>
      <c r="I38" s="219"/>
      <c r="J38" s="219"/>
      <c r="K38" s="219"/>
      <c r="L38" s="219"/>
      <c r="M38" s="219"/>
      <c r="N38" s="219"/>
      <c r="O38" s="219"/>
    </row>
    <row r="39" spans="1:15">
      <c r="A39" s="219"/>
      <c r="B39" s="219"/>
      <c r="C39" s="219"/>
      <c r="D39" s="219"/>
      <c r="E39" s="219"/>
      <c r="F39" s="219"/>
      <c r="G39" s="219"/>
      <c r="H39" s="219"/>
      <c r="I39" s="219"/>
      <c r="J39" s="219"/>
      <c r="K39" s="219"/>
      <c r="L39" s="219"/>
      <c r="M39" s="219"/>
      <c r="N39" s="219"/>
      <c r="O39" s="219"/>
    </row>
    <row r="40" spans="1:15">
      <c r="A40" s="219"/>
      <c r="B40" s="219"/>
      <c r="C40" s="219"/>
      <c r="D40" s="219"/>
      <c r="E40" s="219"/>
      <c r="F40" s="219"/>
      <c r="G40" s="219"/>
      <c r="H40" s="219"/>
      <c r="I40" s="219"/>
      <c r="J40" s="219"/>
      <c r="K40" s="219"/>
      <c r="L40" s="219"/>
      <c r="M40" s="219"/>
      <c r="N40" s="219"/>
      <c r="O40" s="219"/>
    </row>
    <row r="41" spans="1:15">
      <c r="A41" s="219"/>
      <c r="B41" s="219"/>
      <c r="C41" s="219"/>
      <c r="D41" s="219"/>
      <c r="E41" s="219"/>
      <c r="F41" s="219"/>
      <c r="G41" s="219"/>
      <c r="H41" s="219"/>
      <c r="I41" s="219"/>
      <c r="J41" s="219"/>
      <c r="K41" s="219"/>
      <c r="L41" s="219"/>
      <c r="M41" s="219"/>
      <c r="N41" s="219"/>
      <c r="O41" s="219"/>
    </row>
    <row r="42" spans="1:15">
      <c r="A42" s="219"/>
      <c r="B42" s="219"/>
      <c r="C42" s="219"/>
      <c r="D42" s="219"/>
      <c r="E42" s="219"/>
      <c r="F42" s="219"/>
      <c r="G42" s="219"/>
      <c r="H42" s="219"/>
      <c r="I42" s="219"/>
      <c r="J42" s="219"/>
      <c r="K42" s="219"/>
      <c r="L42" s="219"/>
      <c r="M42" s="219"/>
      <c r="N42" s="219"/>
      <c r="O42" s="219"/>
    </row>
  </sheetData>
  <mergeCells count="9">
    <mergeCell ref="D10:O10"/>
    <mergeCell ref="A1:I1"/>
    <mergeCell ref="A3:C3"/>
    <mergeCell ref="D4:O4"/>
    <mergeCell ref="D5:O5"/>
    <mergeCell ref="D9:O9"/>
    <mergeCell ref="D6:O6"/>
    <mergeCell ref="D7:O7"/>
    <mergeCell ref="D8:O8"/>
  </mergeCells>
  <phoneticPr fontId="67" type="noConversion"/>
  <pageMargins left="0.7" right="0.7" top="0.75" bottom="0.75" header="0.3" footer="0.3"/>
  <pageSetup orientation="portrait" horizontalDpi="300" verticalDpi="300" r:id="rId1"/>
  <headerFooter>
    <oddFooter>&amp;L&amp;1#&amp;"Calibri"&amp;6&amp;K7F7F7FInternal Use - Confidential</oddFooter>
  </headerFooter>
  <picture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53"/>
  <sheetViews>
    <sheetView showGridLines="0" zoomScale="125" zoomScaleNormal="125" zoomScalePageLayoutView="125" workbookViewId="0">
      <selection activeCell="C20" sqref="C20:D22"/>
    </sheetView>
  </sheetViews>
  <sheetFormatPr defaultColWidth="11" defaultRowHeight="15.75"/>
  <cols>
    <col min="1" max="1" width="35.875" customWidth="1"/>
    <col min="2" max="2" width="56.125" customWidth="1"/>
    <col min="4" max="4" width="65.5" bestFit="1" customWidth="1"/>
    <col min="5" max="5" width="10" customWidth="1"/>
  </cols>
  <sheetData>
    <row r="1" spans="3:6" ht="16.5" thickBot="1">
      <c r="C1" s="354" t="s">
        <v>257</v>
      </c>
      <c r="D1" s="354"/>
      <c r="E1" s="143" t="s">
        <v>71</v>
      </c>
    </row>
    <row r="2" spans="3:6">
      <c r="C2" s="354"/>
      <c r="D2" s="354"/>
      <c r="F2" t="s">
        <v>44</v>
      </c>
    </row>
    <row r="3" spans="3:6">
      <c r="C3" s="354"/>
      <c r="D3" s="354"/>
      <c r="F3" t="s">
        <v>45</v>
      </c>
    </row>
    <row r="4" spans="3:6">
      <c r="C4" s="354"/>
      <c r="D4" s="354"/>
    </row>
    <row r="5" spans="3:6">
      <c r="C5" s="354"/>
      <c r="D5" s="354"/>
    </row>
    <row r="6" spans="3:6">
      <c r="C6" s="354"/>
      <c r="D6" s="354"/>
    </row>
    <row r="7" spans="3:6">
      <c r="C7" s="354"/>
      <c r="D7" s="354"/>
    </row>
    <row r="8" spans="3:6">
      <c r="C8" s="354"/>
      <c r="D8" s="354"/>
    </row>
    <row r="9" spans="3:6">
      <c r="C9" s="354"/>
      <c r="D9" s="354"/>
    </row>
    <row r="10" spans="3:6">
      <c r="C10" s="354"/>
      <c r="D10" s="354"/>
    </row>
    <row r="11" spans="3:6">
      <c r="C11" s="354"/>
      <c r="D11" s="354"/>
    </row>
    <row r="12" spans="3:6">
      <c r="C12" s="354"/>
      <c r="D12" s="354"/>
    </row>
    <row r="13" spans="3:6">
      <c r="C13" s="354"/>
      <c r="D13" s="354"/>
    </row>
    <row r="14" spans="3:6">
      <c r="C14" s="354"/>
      <c r="D14" s="354"/>
    </row>
    <row r="15" spans="3:6">
      <c r="C15" s="354"/>
      <c r="D15" s="354"/>
    </row>
    <row r="16" spans="3:6">
      <c r="C16" s="354"/>
      <c r="D16" s="354"/>
    </row>
    <row r="17" spans="1:4">
      <c r="C17" s="354"/>
      <c r="D17" s="354"/>
    </row>
    <row r="18" spans="1:4">
      <c r="C18" s="354"/>
      <c r="D18" s="354"/>
    </row>
    <row r="19" spans="1:4" ht="16.5" thickBot="1"/>
    <row r="20" spans="1:4" ht="21.75" thickBot="1">
      <c r="C20" s="356" t="s">
        <v>47</v>
      </c>
      <c r="D20" s="357"/>
    </row>
    <row r="21" spans="1:4" ht="16.5" thickBot="1">
      <c r="C21" s="131" t="s">
        <v>46</v>
      </c>
      <c r="D21" s="132"/>
    </row>
    <row r="22" spans="1:4" ht="45" thickBot="1">
      <c r="A22" s="146" t="s">
        <v>103</v>
      </c>
      <c r="B22" s="129"/>
      <c r="C22" s="147"/>
      <c r="D22" s="148" t="s">
        <v>239</v>
      </c>
    </row>
    <row r="23" spans="1:4" ht="18.75" thickBot="1">
      <c r="A23" s="130" t="s">
        <v>41</v>
      </c>
      <c r="B23" s="124" t="s">
        <v>42</v>
      </c>
      <c r="C23" s="149"/>
      <c r="D23" s="150"/>
    </row>
    <row r="24" spans="1:4" ht="25.5" thickTop="1" thickBot="1">
      <c r="A24" s="348" t="s">
        <v>240</v>
      </c>
      <c r="B24" s="125" t="str">
        <f>'CS Maturity Matrix Catagories'!D7</f>
        <v>Does your organization maintain an inventory of all authorized and unauthorized devices connected to your network?</v>
      </c>
      <c r="C24" s="151" t="s">
        <v>44</v>
      </c>
      <c r="D24" s="152"/>
    </row>
    <row r="25" spans="1:4" ht="25.5" thickTop="1" thickBot="1">
      <c r="A25" s="349"/>
      <c r="B25" s="125" t="str">
        <f>'CS Maturity Matrix Catagories'!D8</f>
        <v>Do you have an inventory of all authorized and unauthorized software within your organization?</v>
      </c>
      <c r="C25" s="153" t="s">
        <v>45</v>
      </c>
      <c r="D25" s="152"/>
    </row>
    <row r="26" spans="1:4" ht="25.5" thickTop="1" thickBot="1">
      <c r="A26" s="349"/>
      <c r="B26" s="125" t="str">
        <f>'CS Maturity Matrix Catagories'!D9</f>
        <v>Have you established an asset management process that tracks the lifecycle of devices and software?</v>
      </c>
      <c r="C26" s="153" t="s">
        <v>45</v>
      </c>
      <c r="D26" s="152"/>
    </row>
    <row r="27" spans="1:4" ht="27.95" customHeight="1" thickTop="1" thickBot="1">
      <c r="A27" s="350"/>
      <c r="B27" s="125" t="str">
        <f>'CS Maturity Matrix Catagories'!D10</f>
        <v>Does your organization have a documented policy for identity and access management?</v>
      </c>
      <c r="C27" s="153" t="s">
        <v>45</v>
      </c>
      <c r="D27" s="152"/>
    </row>
    <row r="28" spans="1:4" ht="24.75" thickBot="1">
      <c r="A28" s="351" t="s">
        <v>242</v>
      </c>
      <c r="B28" s="127" t="str">
        <f>'CS Maturity Matrix Catagories'!D13</f>
        <v>Have you implemented multi-factor authentication (MFA) for accessing sensitive systems and data?</v>
      </c>
      <c r="C28" s="153" t="s">
        <v>44</v>
      </c>
      <c r="D28" s="223"/>
    </row>
    <row r="29" spans="1:4" ht="24.75" thickBot="1">
      <c r="A29" s="349"/>
      <c r="B29" s="127" t="str">
        <f>'CS Maturity Matrix Catagories'!D14</f>
        <v>Is there a process in place to grant and revoke user access based on job roles and responsibilities?</v>
      </c>
      <c r="C29" s="153" t="s">
        <v>44</v>
      </c>
      <c r="D29" s="223"/>
    </row>
    <row r="30" spans="1:4" ht="16.5" thickBot="1">
      <c r="A30" s="349"/>
      <c r="B30" s="127" t="str">
        <f>'CS Maturity Matrix Catagories'!D15</f>
        <v>Do you regularly review and update user access permissions and privileges?</v>
      </c>
      <c r="C30" s="153" t="s">
        <v>45</v>
      </c>
      <c r="D30" s="152"/>
    </row>
    <row r="31" spans="1:4" ht="24.75" thickBot="1">
      <c r="A31" s="350"/>
      <c r="B31" s="127" t="str">
        <f>'CS Maturity Matrix Catagories'!D16</f>
        <v>Have you implemented strong password policies, including password complexity and expiration rules?</v>
      </c>
      <c r="C31" s="153" t="s">
        <v>45</v>
      </c>
      <c r="D31" s="152"/>
    </row>
    <row r="32" spans="1:4" ht="24.75" thickBot="1">
      <c r="A32" s="352" t="s">
        <v>43</v>
      </c>
      <c r="B32" s="128" t="str">
        <f>'CS Maturity Matrix Catagories'!D18</f>
        <v>Is there a process for promptly deactivating accounts for employees who leave your organization?</v>
      </c>
      <c r="C32" s="153" t="s">
        <v>45</v>
      </c>
      <c r="D32" s="154"/>
    </row>
    <row r="33" spans="1:4" ht="24.75" thickBot="1">
      <c r="A33" s="349"/>
      <c r="B33" s="128" t="str">
        <f>'CS Maturity Matrix Catagories'!D19</f>
        <v>Do you use automated account provisioning and deprovisioning for user accounts?</v>
      </c>
      <c r="C33" s="153" t="s">
        <v>44</v>
      </c>
      <c r="D33" s="152"/>
    </row>
    <row r="34" spans="1:4" ht="24.75" thickBot="1">
      <c r="A34" s="349"/>
      <c r="B34" s="128" t="str">
        <f>'CS Maturity Matrix Catagories'!D20</f>
        <v>Have you implemented secure methods for user authentication and authorization?</v>
      </c>
      <c r="C34" s="153" t="s">
        <v>44</v>
      </c>
      <c r="D34" s="152"/>
    </row>
    <row r="35" spans="1:4" ht="24.75" thickBot="1">
      <c r="A35" s="350"/>
      <c r="B35" s="128" t="str">
        <f>'CS Maturity Matrix Catagories'!D21</f>
        <v>Does your organization enforce the principle of least privilege (users have the minimum access required to perform their duties)?</v>
      </c>
      <c r="C35" s="153" t="s">
        <v>45</v>
      </c>
      <c r="D35" s="152"/>
    </row>
    <row r="36" spans="1:4" ht="24.75" thickBot="1">
      <c r="A36" s="353" t="s">
        <v>243</v>
      </c>
      <c r="B36" s="127" t="str">
        <f>'CS Maturity Matrix Catagories'!D24</f>
        <v>Is there a process for reviewing and addressing accounts with excessive privileges?</v>
      </c>
      <c r="C36" s="153" t="s">
        <v>44</v>
      </c>
      <c r="D36" s="152"/>
    </row>
    <row r="37" spans="1:4" ht="16.5" thickBot="1">
      <c r="A37" s="349"/>
      <c r="B37" s="127" t="str">
        <f>'CS Maturity Matrix Catagories'!D25</f>
        <v>Do you maintain logs of user access and authorization activities?</v>
      </c>
      <c r="C37" s="153" t="s">
        <v>44</v>
      </c>
      <c r="D37" s="152"/>
    </row>
    <row r="38" spans="1:4" ht="24.75" thickBot="1">
      <c r="A38" s="349"/>
      <c r="B38" s="127" t="str">
        <f>'CS Maturity Matrix Catagories'!D26</f>
        <v>Is there a process for monitoring and detecting suspicious or unauthorized access attempts?</v>
      </c>
      <c r="C38" s="153" t="s">
        <v>44</v>
      </c>
      <c r="D38" s="224"/>
    </row>
    <row r="39" spans="1:4" ht="16.5" thickBot="1">
      <c r="A39" s="350"/>
      <c r="B39" s="127" t="str">
        <f>'CS Maturity Matrix Catagories'!D27</f>
        <v>Have you implemented encryption for sensitive data at rest and in transit?</v>
      </c>
      <c r="C39" s="153" t="s">
        <v>44</v>
      </c>
      <c r="D39" s="152"/>
    </row>
    <row r="40" spans="1:4" ht="24.95" customHeight="1" thickBot="1">
      <c r="A40" s="352" t="s">
        <v>241</v>
      </c>
      <c r="B40" s="128" t="str">
        <f>'CS Maturity Matrix Catagories'!D28</f>
        <v>Does your organization conduct security awareness training for employees?</v>
      </c>
      <c r="C40" s="153" t="s">
        <v>44</v>
      </c>
      <c r="D40" s="152"/>
    </row>
    <row r="41" spans="1:4" ht="24.75" thickBot="1">
      <c r="A41" s="355"/>
      <c r="B41" s="128" t="str">
        <f>'CS Maturity Matrix Catagories'!D29</f>
        <v>Have you established an incident response plan that includes identity and access management considerations?</v>
      </c>
      <c r="C41" s="153" t="s">
        <v>45</v>
      </c>
      <c r="D41" s="152"/>
    </row>
    <row r="42" spans="1:4" ht="24.75" thickBot="1">
      <c r="A42" s="355"/>
      <c r="B42" s="128" t="str">
        <f>'CS Maturity Matrix Catagories'!D30</f>
        <v>Is there a process for regular auditing and testing of identity and access controls?</v>
      </c>
      <c r="C42" s="153" t="s">
        <v>45</v>
      </c>
      <c r="D42" s="152"/>
    </row>
    <row r="43" spans="1:4" ht="24">
      <c r="A43" s="355"/>
      <c r="B43" s="128" t="str">
        <f>'CS Maturity Matrix Catagories'!D31</f>
        <v>Does your organization regularly assess the effectiveness of your identity and access management program and make improvements as needed?</v>
      </c>
      <c r="C43" s="153" t="s">
        <v>44</v>
      </c>
      <c r="D43" s="152"/>
    </row>
    <row r="44" spans="1:4" ht="45" thickBot="1">
      <c r="A44" s="157" t="s">
        <v>104</v>
      </c>
      <c r="C44" s="156"/>
      <c r="D44" s="152"/>
    </row>
    <row r="45" spans="1:4" ht="18.75" thickBot="1">
      <c r="A45" s="130" t="s">
        <v>41</v>
      </c>
      <c r="B45" s="124" t="s">
        <v>42</v>
      </c>
      <c r="C45" s="156"/>
      <c r="D45" s="150"/>
    </row>
    <row r="46" spans="1:4" ht="17.25" thickTop="1" thickBot="1">
      <c r="A46" s="348" t="s">
        <v>240</v>
      </c>
      <c r="B46" s="125" t="str">
        <f>'CS Maturity Matrix Catagories'!E7</f>
        <v>Do you have a documented information security policy?</v>
      </c>
      <c r="C46" s="151" t="s">
        <v>45</v>
      </c>
      <c r="D46" s="152"/>
    </row>
    <row r="47" spans="1:4" ht="25.5" thickTop="1" thickBot="1">
      <c r="A47" s="349"/>
      <c r="B47" s="125" t="str">
        <f>'CS Maturity Matrix Catagories'!E8</f>
        <v>Is there a process for classifying data and information assets based on sensitivity?</v>
      </c>
      <c r="C47" s="151" t="s">
        <v>45</v>
      </c>
      <c r="D47" s="152"/>
    </row>
    <row r="48" spans="1:4" ht="25.5" thickTop="1" thickBot="1">
      <c r="A48" s="349"/>
      <c r="B48" s="125" t="str">
        <f>'CS Maturity Matrix Catagories'!E9</f>
        <v>Have you implemented access control measures to restrict unauthorized access to sensitive data?</v>
      </c>
      <c r="C48" s="153" t="s">
        <v>45</v>
      </c>
      <c r="D48" s="152"/>
    </row>
    <row r="49" spans="1:4" ht="25.5" thickTop="1" thickBot="1">
      <c r="A49" s="350"/>
      <c r="B49" s="125" t="str">
        <f>'CS Maturity Matrix Catagories'!E10</f>
        <v>Do you regularly update and patch your software and systems to address known vulnerabilities?</v>
      </c>
      <c r="C49" s="153" t="s">
        <v>44</v>
      </c>
      <c r="D49" s="152"/>
    </row>
    <row r="50" spans="1:4" ht="24.75" thickBot="1">
      <c r="A50" s="351" t="s">
        <v>242</v>
      </c>
      <c r="B50" s="127" t="str">
        <f>'CS Maturity Matrix Catagories'!E13</f>
        <v>Is there an established process for secure software development and code review?</v>
      </c>
      <c r="C50" s="153" t="s">
        <v>45</v>
      </c>
      <c r="D50" s="152"/>
    </row>
    <row r="51" spans="1:4" ht="24.75" thickBot="1">
      <c r="A51" s="349"/>
      <c r="B51" s="127" t="str">
        <f>'CS Maturity Matrix Catagories'!E14</f>
        <v>Have you implemented network segmentation to isolate critical systems and data from less secure areas?</v>
      </c>
      <c r="C51" s="153" t="s">
        <v>45</v>
      </c>
      <c r="D51" s="152"/>
    </row>
    <row r="52" spans="1:4" ht="24.75" thickBot="1">
      <c r="A52" s="349"/>
      <c r="B52" s="127" t="str">
        <f>'CS Maturity Matrix Catagories'!E15</f>
        <v>Is there an intrusion detection system (IDS) in place to monitor for suspicious network activities?</v>
      </c>
      <c r="C52" s="153" t="s">
        <v>44</v>
      </c>
      <c r="D52" s="152"/>
    </row>
    <row r="53" spans="1:4" ht="24.75" thickBot="1">
      <c r="A53" s="350"/>
      <c r="B53" s="127" t="str">
        <f>'CS Maturity Matrix Catagories'!E16</f>
        <v>Have you implemented firewalls to control inbound and outbound network traffic?</v>
      </c>
      <c r="C53" s="153" t="s">
        <v>45</v>
      </c>
      <c r="D53" s="152"/>
    </row>
    <row r="54" spans="1:4" ht="24.75" thickBot="1">
      <c r="A54" s="352" t="s">
        <v>43</v>
      </c>
      <c r="B54" s="128" t="str">
        <f>'CS Maturity Matrix Catagories'!E18</f>
        <v>Is there a process for monitoring and responding to cybersecurity threats and incidents?</v>
      </c>
      <c r="C54" s="153" t="s">
        <v>44</v>
      </c>
      <c r="D54" s="152"/>
    </row>
    <row r="55" spans="1:4" ht="16.5" thickBot="1">
      <c r="A55" s="349"/>
      <c r="B55" s="128" t="str">
        <f>'CS Maturity Matrix Catagories'!E19</f>
        <v>Do you use encryption to protect sensitive data in transit and at rest?</v>
      </c>
      <c r="C55" s="153" t="s">
        <v>45</v>
      </c>
      <c r="D55" s="152"/>
    </row>
    <row r="56" spans="1:4" ht="24.75" thickBot="1">
      <c r="A56" s="349"/>
      <c r="B56" s="128" t="str">
        <f>'CS Maturity Matrix Catagories'!E20</f>
        <v>Have you implemented endpoint protection solutions (e.g., antivirus, anti-malware) on all devices?</v>
      </c>
      <c r="C56" s="153" t="s">
        <v>44</v>
      </c>
      <c r="D56" s="223"/>
    </row>
    <row r="57" spans="1:4" ht="24.75" thickBot="1">
      <c r="A57" s="350"/>
      <c r="B57" s="128" t="str">
        <f>'CS Maturity Matrix Catagories'!E21</f>
        <v>Is there a documented incident response plan that includes communication and coordination with stakeholders?</v>
      </c>
      <c r="C57" s="153" t="s">
        <v>45</v>
      </c>
      <c r="D57" s="223"/>
    </row>
    <row r="58" spans="1:4" ht="16.5" thickBot="1">
      <c r="A58" s="353" t="s">
        <v>243</v>
      </c>
      <c r="B58" s="127" t="str">
        <f>'CS Maturity Matrix Catagories'!E24</f>
        <v>Have you established secure configurations for your hardware and software?</v>
      </c>
      <c r="C58" s="153" t="s">
        <v>44</v>
      </c>
      <c r="D58" s="154"/>
    </row>
    <row r="59" spans="1:4" ht="16.5" thickBot="1">
      <c r="A59" s="349"/>
      <c r="B59" s="127" t="str">
        <f>'CS Maturity Matrix Catagories'!E25</f>
        <v>Do you conduct regular security awareness training for employees?</v>
      </c>
      <c r="C59" s="153" t="s">
        <v>44</v>
      </c>
      <c r="D59" s="152"/>
    </row>
    <row r="60" spans="1:4" ht="24.75" thickBot="1">
      <c r="A60" s="349"/>
      <c r="B60" s="127" t="str">
        <f>'CS Maturity Matrix Catagories'!E26</f>
        <v>Is there a process for managing and securing removable media (e.g., USB drives)?</v>
      </c>
      <c r="C60" s="153" t="s">
        <v>45</v>
      </c>
      <c r="D60" s="152"/>
    </row>
    <row r="61" spans="1:4" ht="24.75" thickBot="1">
      <c r="A61" s="350"/>
      <c r="B61" s="127" t="str">
        <f>'CS Maturity Matrix Catagories'!E27</f>
        <v>Have you implemented secure email and web browsing practices and technologies?</v>
      </c>
      <c r="C61" s="153" t="s">
        <v>45</v>
      </c>
      <c r="D61" s="223"/>
    </row>
    <row r="62" spans="1:4" ht="24.75" thickBot="1">
      <c r="A62" s="352" t="s">
        <v>241</v>
      </c>
      <c r="B62" s="128" t="str">
        <f>'CS Maturity Matrix Catagories'!E28</f>
        <v>Is there a data backup and recovery plan in place, and are backups regularly tested?</v>
      </c>
      <c r="C62" s="153" t="s">
        <v>44</v>
      </c>
      <c r="D62" s="223"/>
    </row>
    <row r="63" spans="1:4" ht="24.75" thickBot="1">
      <c r="A63" s="355"/>
      <c r="B63" s="128" t="str">
        <f>'CS Maturity Matrix Catagories'!E29</f>
        <v>Do you have a secure mobile device management (MDM) solution for company-owned and BYOD devices?</v>
      </c>
      <c r="C63" s="153" t="s">
        <v>44</v>
      </c>
      <c r="D63" s="152"/>
    </row>
    <row r="64" spans="1:4" ht="24.75" thickBot="1">
      <c r="A64" s="355"/>
      <c r="B64" s="128" t="str">
        <f>'CS Maturity Matrix Catagories'!E30</f>
        <v>Is there a process for securely disposing of hardware and media containing sensitive data?</v>
      </c>
      <c r="C64" s="153" t="s">
        <v>44</v>
      </c>
      <c r="D64" s="152"/>
    </row>
    <row r="65" spans="1:4" ht="24.75" thickBot="1">
      <c r="A65" s="355"/>
      <c r="B65" s="128" t="str">
        <f>'CS Maturity Matrix Catagories'!E31</f>
        <v>Have you established secure supply chain practices to verify the security of third-party products and services?</v>
      </c>
      <c r="C65" s="155" t="s">
        <v>44</v>
      </c>
      <c r="D65" s="150"/>
    </row>
    <row r="66" spans="1:4" ht="30.75" thickBot="1">
      <c r="A66" s="158" t="s">
        <v>105</v>
      </c>
      <c r="C66" s="156"/>
      <c r="D66" s="152"/>
    </row>
    <row r="67" spans="1:4" ht="18.75" thickBot="1">
      <c r="A67" s="130" t="s">
        <v>41</v>
      </c>
      <c r="B67" s="124" t="s">
        <v>42</v>
      </c>
      <c r="C67" s="156"/>
      <c r="D67" s="150"/>
    </row>
    <row r="68" spans="1:4" ht="25.5" thickTop="1" thickBot="1">
      <c r="A68" s="348" t="s">
        <v>240</v>
      </c>
      <c r="B68" s="125" t="str">
        <f>'CS Maturity Matrix Catagories'!F7</f>
        <v>Do you have a dedicated team responsible for monitoring and detecting cybersecurity threats?</v>
      </c>
      <c r="C68" s="151" t="s">
        <v>44</v>
      </c>
      <c r="D68" s="223"/>
    </row>
    <row r="69" spans="1:4" ht="25.5" thickTop="1" thickBot="1">
      <c r="A69" s="349"/>
      <c r="B69" s="125" t="str">
        <f>'CS Maturity Matrix Catagories'!F8</f>
        <v>Is there a process in place to continuously monitor network traffic for unusual or suspicious activities?</v>
      </c>
      <c r="C69" s="151" t="s">
        <v>44</v>
      </c>
      <c r="D69" s="223"/>
    </row>
    <row r="70" spans="1:4" ht="25.5" thickTop="1" thickBot="1">
      <c r="A70" s="349"/>
      <c r="B70" s="125" t="str">
        <f>'CS Maturity Matrix Catagories'!F9</f>
        <v>Have you implemented intrusion detection systems (IDS) and intrusion prevention systems (IPS)?</v>
      </c>
      <c r="C70" s="153" t="s">
        <v>45</v>
      </c>
      <c r="D70" s="223"/>
    </row>
    <row r="71" spans="1:4" ht="25.5" thickTop="1" thickBot="1">
      <c r="A71" s="350"/>
      <c r="B71" s="125" t="str">
        <f>'CS Maturity Matrix Catagories'!F10</f>
        <v>Is there a process for monitoring system and application logs for security events?</v>
      </c>
      <c r="C71" s="153" t="s">
        <v>45</v>
      </c>
      <c r="D71" s="223"/>
    </row>
    <row r="72" spans="1:4" ht="16.5" thickBot="1">
      <c r="A72" s="351" t="s">
        <v>242</v>
      </c>
      <c r="B72" s="127" t="str">
        <f>'CS Maturity Matrix Catagories'!F13</f>
        <v>Do you regularly review and analyze security logs to detect potential threats?</v>
      </c>
      <c r="C72" s="153" t="s">
        <v>45</v>
      </c>
      <c r="D72" s="223"/>
    </row>
    <row r="73" spans="1:4" ht="24.75" thickBot="1">
      <c r="A73" s="349"/>
      <c r="B73" s="127" t="str">
        <f>'CS Maturity Matrix Catagories'!F14</f>
        <v>Is there a documented incident detection and reporting process in your organization?</v>
      </c>
      <c r="C73" s="153" t="s">
        <v>45</v>
      </c>
      <c r="D73" s="223"/>
    </row>
    <row r="74" spans="1:4" ht="24.75" thickBot="1">
      <c r="A74" s="349"/>
      <c r="B74" s="127" t="str">
        <f>'CS Maturity Matrix Catagories'!F15</f>
        <v>Have you implemented security information and event management (SIEM) solutions for centralized log and event analysis?</v>
      </c>
      <c r="C74" s="153" t="s">
        <v>45</v>
      </c>
      <c r="D74" s="223"/>
    </row>
    <row r="75" spans="1:4" ht="24.75" thickBot="1">
      <c r="A75" s="350"/>
      <c r="B75" s="127" t="str">
        <f>'CS Maturity Matrix Catagories'!F16</f>
        <v>Is there a process for threat intelligence collection and analysis to stay informed about emerging threats?</v>
      </c>
      <c r="C75" s="153" t="s">
        <v>45</v>
      </c>
      <c r="D75" s="223"/>
    </row>
    <row r="76" spans="1:4" ht="24.75" thickBot="1">
      <c r="A76" s="352" t="s">
        <v>43</v>
      </c>
      <c r="B76" s="128" t="str">
        <f>'CS Maturity Matrix Catagories'!F18</f>
        <v>Do you use vulnerability scanning tools to identify weaknesses in your systems and applications?</v>
      </c>
      <c r="C76" s="153" t="s">
        <v>44</v>
      </c>
      <c r="D76" s="223"/>
    </row>
    <row r="77" spans="1:4" ht="24.75" thickBot="1">
      <c r="A77" s="349"/>
      <c r="B77" s="128" t="str">
        <f>'CS Maturity Matrix Catagories'!F19</f>
        <v>Have you implemented file integrity monitoring (FIM) to detect unauthorized changes to critical files?</v>
      </c>
      <c r="C77" s="153" t="s">
        <v>44</v>
      </c>
      <c r="D77" s="223"/>
    </row>
    <row r="78" spans="1:4" ht="24.75" thickBot="1">
      <c r="A78" s="349"/>
      <c r="B78" s="128" t="str">
        <f>'CS Maturity Matrix Catagories'!F20</f>
        <v>Is there a process for monitoring and detecting anomalies in user account activities and access?</v>
      </c>
      <c r="C78" s="153" t="s">
        <v>45</v>
      </c>
      <c r="D78" s="223"/>
    </row>
    <row r="79" spans="1:4" ht="24.75" thickBot="1">
      <c r="A79" s="350"/>
      <c r="B79" s="128" t="str">
        <f>'CS Maturity Matrix Catagories'!F21</f>
        <v>Do you use behavioral analytics to detect abnormal user behavior that may indicate a security threat?</v>
      </c>
      <c r="C79" s="153" t="s">
        <v>45</v>
      </c>
      <c r="D79" s="223"/>
    </row>
    <row r="80" spans="1:4" ht="24.75" thickBot="1">
      <c r="A80" s="353" t="s">
        <v>243</v>
      </c>
      <c r="B80" s="127" t="str">
        <f>'CS Maturity Matrix Catagories'!F24</f>
        <v>Is there a process for monitoring email traffic for phishing attempts and malicious attachments?</v>
      </c>
      <c r="C80" s="153" t="s">
        <v>44</v>
      </c>
      <c r="D80" s="223"/>
    </row>
    <row r="81" spans="1:4" ht="24.75" thickBot="1">
      <c r="A81" s="349"/>
      <c r="B81" s="127" t="str">
        <f>'CS Maturity Matrix Catagories'!F25</f>
        <v>Have you implemented endpoint detection and response (EDR) solutions on your devices?</v>
      </c>
      <c r="C81" s="153" t="s">
        <v>44</v>
      </c>
      <c r="D81" s="223"/>
    </row>
    <row r="82" spans="1:4" ht="24.75" thickBot="1">
      <c r="A82" s="349"/>
      <c r="B82" s="127" t="str">
        <f>'CS Maturity Matrix Catagories'!F26</f>
        <v>Is there a process for identifying and responding to unauthorized or rogue devices on your network?</v>
      </c>
      <c r="C82" s="153" t="s">
        <v>44</v>
      </c>
      <c r="D82" s="223"/>
    </row>
    <row r="83" spans="1:4" ht="24.75" thickBot="1">
      <c r="A83" s="350"/>
      <c r="B83" s="127" t="str">
        <f>'CS Maturity Matrix Catagories'!F27</f>
        <v>Do you use threat hunting techniques to proactively search for hidden threats within your network?</v>
      </c>
      <c r="C83" s="153" t="s">
        <v>44</v>
      </c>
      <c r="D83" s="223"/>
    </row>
    <row r="84" spans="1:4" ht="16.5" thickBot="1">
      <c r="A84" s="352" t="s">
        <v>241</v>
      </c>
      <c r="B84" s="128" t="str">
        <f>'CS Maturity Matrix Catagories'!F28</f>
        <v>Is there a process for correlating and prioritizing security alerts based on risk?</v>
      </c>
      <c r="C84" s="153" t="s">
        <v>44</v>
      </c>
      <c r="D84" s="223"/>
    </row>
    <row r="85" spans="1:4" ht="24.75" thickBot="1">
      <c r="A85" s="355"/>
      <c r="B85" s="128" t="str">
        <f>'CS Maturity Matrix Catagories'!F29</f>
        <v>Do you conduct regular tabletop exercises to test your incident detection and response capabilities?</v>
      </c>
      <c r="C85" s="153" t="s">
        <v>44</v>
      </c>
      <c r="D85" s="223"/>
    </row>
    <row r="86" spans="1:4" ht="24.75" thickBot="1">
      <c r="A86" s="355"/>
      <c r="B86" s="128" t="str">
        <f>'CS Maturity Matrix Catagories'!F30</f>
        <v>Have you established key performance indicators (KPIs) to measure the effectiveness of your detection capabilities?</v>
      </c>
      <c r="C86" s="153" t="s">
        <v>44</v>
      </c>
      <c r="D86" s="223"/>
    </row>
    <row r="87" spans="1:4" ht="36.75" thickBot="1">
      <c r="A87" s="355"/>
      <c r="B87" s="128" t="str">
        <f>'CS Maturity Matrix Catagories'!F31</f>
        <v>Is there a documented process for communicating and coordinating incident detection and response with external stakeholders, such as law enforcement or industry groups?</v>
      </c>
      <c r="C87" s="155" t="s">
        <v>44</v>
      </c>
      <c r="D87" s="225"/>
    </row>
    <row r="88" spans="1:4" ht="35.25" thickBot="1">
      <c r="A88" s="159" t="s">
        <v>106</v>
      </c>
      <c r="C88" s="156"/>
      <c r="D88" s="152"/>
    </row>
    <row r="89" spans="1:4" ht="18.75" thickBot="1">
      <c r="A89" s="130" t="s">
        <v>41</v>
      </c>
      <c r="B89" s="124" t="s">
        <v>42</v>
      </c>
      <c r="C89" s="156"/>
      <c r="D89" s="150"/>
    </row>
    <row r="90" spans="1:4" ht="17.25" thickTop="1" thickBot="1">
      <c r="A90" s="348" t="s">
        <v>240</v>
      </c>
      <c r="B90" s="125" t="str">
        <f>'CS Maturity Matrix Catagories'!G7</f>
        <v>Do you have an incident response plan in place?</v>
      </c>
      <c r="C90" s="151" t="s">
        <v>45</v>
      </c>
      <c r="D90" s="223"/>
    </row>
    <row r="91" spans="1:4" ht="25.5" thickTop="1" thickBot="1">
      <c r="A91" s="349"/>
      <c r="B91" s="125" t="str">
        <f>'CS Maturity Matrix Catagories'!G8</f>
        <v>Is there a dedicated incident response team or a clearly defined incident response role within your organization?</v>
      </c>
      <c r="C91" s="153" t="s">
        <v>45</v>
      </c>
      <c r="D91" s="223"/>
    </row>
    <row r="92" spans="1:4" ht="25.5" thickTop="1" thickBot="1">
      <c r="A92" s="349"/>
      <c r="B92" s="125" t="str">
        <f>'CS Maturity Matrix Catagories'!G9</f>
        <v>Have you established an incident notification process to report and escalate security incidents?</v>
      </c>
      <c r="C92" s="153" t="s">
        <v>45</v>
      </c>
      <c r="D92" s="223"/>
    </row>
    <row r="93" spans="1:4" ht="17.25" thickTop="1" thickBot="1">
      <c r="A93" s="350"/>
      <c r="B93" s="125" t="str">
        <f>'CS Maturity Matrix Catagories'!G10</f>
        <v>Is there a process for classifying and prioritizing incidents based on severity?</v>
      </c>
      <c r="C93" s="153" t="s">
        <v>45</v>
      </c>
      <c r="D93" s="223"/>
    </row>
    <row r="94" spans="1:4" ht="24.75" thickBot="1">
      <c r="A94" s="351" t="s">
        <v>242</v>
      </c>
      <c r="B94" s="127" t="str">
        <f>'CS Maturity Matrix Catagories'!G13</f>
        <v>Do you have predefined communication procedures for internal and external stakeholders during an incident?</v>
      </c>
      <c r="C94" s="153" t="s">
        <v>44</v>
      </c>
      <c r="D94" s="223"/>
    </row>
    <row r="95" spans="1:4" ht="24.75" thickBot="1">
      <c r="A95" s="349"/>
      <c r="B95" s="127" t="str">
        <f>'CS Maturity Matrix Catagories'!G14</f>
        <v>Have you identified and established contact information for key incident response contacts, both internal and external?</v>
      </c>
      <c r="C95" s="153" t="s">
        <v>45</v>
      </c>
      <c r="D95" s="223"/>
    </row>
    <row r="96" spans="1:4" ht="24.75" thickBot="1">
      <c r="A96" s="349"/>
      <c r="B96" s="127" t="str">
        <f>'CS Maturity Matrix Catagories'!G15</f>
        <v>Is there a documented procedure for preserving evidence and maintaining chain of custody during an incident?</v>
      </c>
      <c r="C96" s="153" t="s">
        <v>45</v>
      </c>
      <c r="D96" s="223"/>
    </row>
    <row r="97" spans="1:4" ht="24.75" thickBot="1">
      <c r="A97" s="350"/>
      <c r="B97" s="127" t="str">
        <f>'CS Maturity Matrix Catagories'!G16</f>
        <v>Do you regularly conduct tabletop exercises and simulations to test your incident response plan?</v>
      </c>
      <c r="C97" s="153" t="s">
        <v>44</v>
      </c>
      <c r="D97" s="223"/>
    </row>
    <row r="98" spans="1:4" ht="24">
      <c r="A98" s="352" t="s">
        <v>43</v>
      </c>
      <c r="B98" s="126" t="str">
        <f>'CS Maturity Matrix Catagories'!G18</f>
        <v>Is there a process for isolating and containing affected systems or networks during an incident?</v>
      </c>
      <c r="C98" s="153" t="s">
        <v>45</v>
      </c>
      <c r="D98" s="223"/>
    </row>
    <row r="99" spans="1:4" ht="24">
      <c r="A99" s="349"/>
      <c r="B99" s="126" t="str">
        <f>'CS Maturity Matrix Catagories'!G19</f>
        <v>Have you established a procedure for collecting and analyzing forensic evidence to determine the scope and impact of an incident?</v>
      </c>
      <c r="C99" s="153" t="s">
        <v>44</v>
      </c>
      <c r="D99" s="223"/>
    </row>
    <row r="100" spans="1:4" ht="24">
      <c r="A100" s="349"/>
      <c r="B100" s="126" t="str">
        <f>'CS Maturity Matrix Catagories'!G20</f>
        <v>Is there a process for documenting incident details, actions taken, and lessons learned?</v>
      </c>
      <c r="C100" s="153" t="s">
        <v>45</v>
      </c>
      <c r="D100" s="223"/>
    </row>
    <row r="101" spans="1:4" ht="24.75" thickBot="1">
      <c r="A101" s="350"/>
      <c r="B101" s="126" t="str">
        <f>'CS Maturity Matrix Catagories'!G21</f>
        <v>Have you identified and documented legal and regulatory reporting requirements in case of a data breach or incident?</v>
      </c>
      <c r="C101" s="153" t="s">
        <v>45</v>
      </c>
      <c r="D101" s="223"/>
    </row>
    <row r="102" spans="1:4" ht="24.75" thickBot="1">
      <c r="A102" s="353" t="s">
        <v>243</v>
      </c>
      <c r="B102" s="127" t="str">
        <f>'CS Maturity Matrix Catagories'!G24</f>
        <v>Is there a process for notifying affected individuals or organizations in compliance with data breach notification laws?</v>
      </c>
      <c r="C102" s="153" t="s">
        <v>44</v>
      </c>
      <c r="D102" s="223"/>
    </row>
    <row r="103" spans="1:4" ht="24.75" thickBot="1">
      <c r="A103" s="349"/>
      <c r="B103" s="127" t="str">
        <f>'CS Maturity Matrix Catagories'!G25</f>
        <v>Do you have predefined incident response playbooks for common incident types?</v>
      </c>
      <c r="C103" s="153" t="s">
        <v>45</v>
      </c>
      <c r="D103" s="223"/>
    </row>
    <row r="104" spans="1:4" ht="24.75" thickBot="1">
      <c r="A104" s="349"/>
      <c r="B104" s="127" t="str">
        <f>'CS Maturity Matrix Catagories'!G26</f>
        <v>Is there a process for coordinating incident response activities with external organizations, such as law enforcement or industry peers?</v>
      </c>
      <c r="C104" s="153" t="s">
        <v>44</v>
      </c>
      <c r="D104" s="223"/>
    </row>
    <row r="105" spans="1:4" ht="24.75" thickBot="1">
      <c r="A105" s="350"/>
      <c r="B105" s="127" t="str">
        <f>'CS Maturity Matrix Catagories'!G27</f>
        <v>Have you established a post-incident review process to assess the effectiveness of your response and identify areas for improvement?</v>
      </c>
      <c r="C105" s="153" t="s">
        <v>44</v>
      </c>
      <c r="D105" s="223"/>
    </row>
    <row r="106" spans="1:4" ht="24">
      <c r="A106" s="352" t="s">
        <v>241</v>
      </c>
      <c r="B106" s="126" t="str">
        <f>'CS Maturity Matrix Catagories'!G28</f>
        <v>Is there a documented process for providing executive management and relevant stakeholders with incident status updates?</v>
      </c>
      <c r="C106" s="153" t="s">
        <v>44</v>
      </c>
      <c r="D106" s="223"/>
    </row>
    <row r="107" spans="1:4" ht="24">
      <c r="A107" s="355"/>
      <c r="B107" s="126" t="str">
        <f>'CS Maturity Matrix Catagories'!G29</f>
        <v>Do you maintain a record of past incidents and the actions taken to resolve them?</v>
      </c>
      <c r="C107" s="153" t="s">
        <v>44</v>
      </c>
      <c r="D107" s="223"/>
    </row>
    <row r="108" spans="1:4" ht="24">
      <c r="A108" s="355"/>
      <c r="B108" s="126" t="str">
        <f>'CS Maturity Matrix Catagories'!G30</f>
        <v>Is there a process for conducting a root cause analysis of incidents to prevent future occurrences?</v>
      </c>
      <c r="C108" s="153" t="s">
        <v>44</v>
      </c>
      <c r="D108" s="223"/>
    </row>
    <row r="109" spans="1:4" ht="24">
      <c r="A109" s="355"/>
      <c r="B109" s="126" t="str">
        <f>'CS Maturity Matrix Catagories'!G31</f>
        <v>Have you established key performance indicators (KPIs) and metrics to measure the effectiveness of your incident response capabilities?</v>
      </c>
      <c r="C109" s="153" t="s">
        <v>45</v>
      </c>
      <c r="D109" s="223"/>
    </row>
    <row r="110" spans="1:4" ht="35.25" thickBot="1">
      <c r="A110" s="159" t="s">
        <v>107</v>
      </c>
      <c r="C110" s="156"/>
      <c r="D110" s="152"/>
    </row>
    <row r="111" spans="1:4" ht="18.75" thickBot="1">
      <c r="A111" s="130" t="s">
        <v>41</v>
      </c>
      <c r="B111" s="124" t="s">
        <v>42</v>
      </c>
      <c r="C111" s="156"/>
      <c r="D111" s="150"/>
    </row>
    <row r="112" spans="1:4" ht="25.5" thickTop="1" thickBot="1">
      <c r="A112" s="348" t="s">
        <v>240</v>
      </c>
      <c r="B112" s="125" t="str">
        <f>'CS Maturity Matrix Catagories'!H7</f>
        <v>Do you have a documented business continuity and disaster recovery (BC/DR) plan in place?</v>
      </c>
      <c r="C112" s="151" t="s">
        <v>45</v>
      </c>
      <c r="D112" s="152"/>
    </row>
    <row r="113" spans="1:4" ht="25.5" thickTop="1" thickBot="1">
      <c r="A113" s="349"/>
      <c r="B113" s="125" t="str">
        <f>'CS Maturity Matrix Catagories'!H8</f>
        <v>Is there a dedicated BC/DR team or a clearly defined BC/DR role within your organization?</v>
      </c>
      <c r="C113" s="153" t="s">
        <v>45</v>
      </c>
      <c r="D113" s="152"/>
    </row>
    <row r="114" spans="1:4" ht="25.5" thickTop="1" thickBot="1">
      <c r="A114" s="349"/>
      <c r="B114" s="125" t="str">
        <f>'CS Maturity Matrix Catagories'!H9</f>
        <v>Have you identified critical business processes and assets that need to be prioritized for recovery?</v>
      </c>
      <c r="C114" s="153" t="s">
        <v>45</v>
      </c>
      <c r="D114" s="152"/>
    </row>
    <row r="115" spans="1:4" ht="17.25" thickTop="1" thickBot="1">
      <c r="A115" s="350"/>
      <c r="B115" s="125" t="str">
        <f>'CS Maturity Matrix Catagories'!H10</f>
        <v>Is there a process for regularly backing up critical data and systems?</v>
      </c>
      <c r="C115" s="153" t="s">
        <v>45</v>
      </c>
      <c r="D115" s="152"/>
    </row>
    <row r="116" spans="1:4" ht="24.75" thickBot="1">
      <c r="A116" s="351" t="s">
        <v>242</v>
      </c>
      <c r="B116" s="127" t="str">
        <f>'CS Maturity Matrix Catagories'!H13</f>
        <v>Have you established recovery time objectives (RTOs) and recovery point objectives (RPOs) for key systems and data?</v>
      </c>
      <c r="C116" s="153" t="s">
        <v>44</v>
      </c>
      <c r="D116" s="152"/>
    </row>
    <row r="117" spans="1:4" ht="24.75" thickBot="1">
      <c r="A117" s="349"/>
      <c r="B117" s="127" t="str">
        <f>'CS Maturity Matrix Catagories'!H14</f>
        <v>Is there a process for testing and validating backups to ensure they can be restored successfully?</v>
      </c>
      <c r="C117" s="153" t="s">
        <v>44</v>
      </c>
      <c r="D117" s="152"/>
    </row>
    <row r="118" spans="1:4" ht="24.75" thickBot="1">
      <c r="A118" s="349"/>
      <c r="B118" s="127" t="str">
        <f>'CS Maturity Matrix Catagories'!H15</f>
        <v>Do you have off-site or remote data backups to protect against physical disasters?</v>
      </c>
      <c r="C118" s="153" t="s">
        <v>45</v>
      </c>
      <c r="D118" s="152"/>
    </row>
    <row r="119" spans="1:4" ht="24.75" thickBot="1">
      <c r="A119" s="350"/>
      <c r="B119" s="127" t="str">
        <f>'CS Maturity Matrix Catagories'!H16</f>
        <v>Is there a documented procedure for restoring critical systems and data in a timely manner?</v>
      </c>
      <c r="C119" s="153" t="s">
        <v>45</v>
      </c>
      <c r="D119" s="152"/>
    </row>
    <row r="120" spans="1:4" ht="24.75" thickBot="1">
      <c r="A120" s="352" t="s">
        <v>43</v>
      </c>
      <c r="B120" s="128" t="str">
        <f>'CS Maturity Matrix Catagories'!H18</f>
        <v>Have you identified and documented alternative IT infrastructure and facilities for use during recovery?</v>
      </c>
      <c r="C120" s="153" t="s">
        <v>45</v>
      </c>
      <c r="D120" s="152"/>
    </row>
    <row r="121" spans="1:4" ht="24.75" thickBot="1">
      <c r="A121" s="349"/>
      <c r="B121" s="128" t="str">
        <f>'CS Maturity Matrix Catagories'!H19</f>
        <v>Is there a process for notifying employees and stakeholders about recovery procedures and expectations?</v>
      </c>
      <c r="C121" s="153" t="s">
        <v>45</v>
      </c>
      <c r="D121" s="152"/>
    </row>
    <row r="122" spans="1:4" ht="16.5" thickBot="1">
      <c r="A122" s="349"/>
      <c r="B122" s="128" t="str">
        <f>'CS Maturity Matrix Catagories'!H20</f>
        <v>Do you conduct regular disaster recovery exercises to test your BC/DR plan?</v>
      </c>
      <c r="C122" s="153" t="s">
        <v>44</v>
      </c>
      <c r="D122" s="152"/>
    </row>
    <row r="123" spans="1:4" ht="24.75" thickBot="1">
      <c r="A123" s="350"/>
      <c r="B123" s="128" t="str">
        <f>'CS Maturity Matrix Catagories'!H21</f>
        <v>Is there a documented process for re-establishing network connectivity and access after an incident?</v>
      </c>
      <c r="C123" s="153" t="s">
        <v>45</v>
      </c>
      <c r="D123" s="152"/>
    </row>
    <row r="124" spans="1:4" ht="24.75" thickBot="1">
      <c r="A124" s="353" t="s">
        <v>243</v>
      </c>
      <c r="B124" s="127" t="str">
        <f>'CS Maturity Matrix Catagories'!H24</f>
        <v>Have you established a process for restoring user access and privileges in a secure manner?</v>
      </c>
      <c r="C124" s="153" t="s">
        <v>45</v>
      </c>
      <c r="D124" s="154"/>
    </row>
    <row r="125" spans="1:4" ht="24.75" thickBot="1">
      <c r="A125" s="349"/>
      <c r="B125" s="127" t="str">
        <f>'CS Maturity Matrix Catagories'!H25</f>
        <v>Is there a procedure for conducting a post-incident assessment to identify areas for recovery process improvement?</v>
      </c>
      <c r="C125" s="153" t="s">
        <v>45</v>
      </c>
      <c r="D125" s="152"/>
    </row>
    <row r="126" spans="1:4" ht="24.75" thickBot="1">
      <c r="A126" s="349"/>
      <c r="B126" s="127" t="str">
        <f>'CS Maturity Matrix Catagories'!H26</f>
        <v>Do you have a plan for ensuring that employees can work remotely if needed during a disruption?</v>
      </c>
      <c r="C126" s="153" t="s">
        <v>44</v>
      </c>
      <c r="D126" s="152"/>
    </row>
    <row r="127" spans="1:4" ht="24.75" thickBot="1">
      <c r="A127" s="350"/>
      <c r="B127" s="127" t="str">
        <f>'CS Maturity Matrix Catagories'!H27</f>
        <v>Is there a process for coordinating recovery efforts with third-party service providers and suppliers?</v>
      </c>
      <c r="C127" s="153" t="s">
        <v>44</v>
      </c>
      <c r="D127" s="152"/>
    </row>
    <row r="128" spans="1:4" ht="24">
      <c r="A128" s="352" t="s">
        <v>241</v>
      </c>
      <c r="B128" s="126" t="str">
        <f>'CS Maturity Matrix Catagories'!H28</f>
        <v>Have you identified and documented legal and regulatory reporting requirements related to recovery?</v>
      </c>
      <c r="C128" s="153" t="s">
        <v>44</v>
      </c>
      <c r="D128" s="152"/>
    </row>
    <row r="129" spans="1:4" ht="24">
      <c r="A129" s="355"/>
      <c r="B129" s="126" t="str">
        <f>'CS Maturity Matrix Catagories'!H29</f>
        <v>Is there a process for communicating recovery progress and status updates to internal and external stakeholders?</v>
      </c>
      <c r="C129" s="153" t="s">
        <v>44</v>
      </c>
      <c r="D129" s="152"/>
    </row>
    <row r="130" spans="1:4" ht="24">
      <c r="A130" s="355"/>
      <c r="B130" s="126" t="str">
        <f>'CS Maturity Matrix Catagories'!H30</f>
        <v>Do you maintain a record of past recovery efforts and lessons learned from incidents?</v>
      </c>
      <c r="C130" s="153" t="s">
        <v>44</v>
      </c>
      <c r="D130" s="152"/>
    </row>
    <row r="131" spans="1:4" ht="24.75" thickBot="1">
      <c r="A131" s="355"/>
      <c r="B131" s="126" t="str">
        <f>'CS Maturity Matrix Catagories'!H31</f>
        <v>Have you established key performance indicators (KPIs) and metrics to measure the effectiveness of your recovery capabilities?</v>
      </c>
      <c r="C131" s="155" t="s">
        <v>44</v>
      </c>
      <c r="D131" s="150"/>
    </row>
    <row r="132" spans="1:4" ht="30.75" thickBot="1">
      <c r="A132" s="158" t="s">
        <v>109</v>
      </c>
      <c r="C132" s="156"/>
      <c r="D132" s="152"/>
    </row>
    <row r="133" spans="1:4" ht="18.75" thickBot="1">
      <c r="A133" s="130" t="s">
        <v>41</v>
      </c>
      <c r="B133" s="124" t="s">
        <v>42</v>
      </c>
      <c r="C133" s="156"/>
      <c r="D133" s="150"/>
    </row>
    <row r="134" spans="1:4" ht="25.5" thickTop="1" thickBot="1">
      <c r="A134" s="348" t="s">
        <v>240</v>
      </c>
      <c r="B134" s="125" t="str">
        <f>'CS Maturity Matrix Catagories'!I7</f>
        <v>Have you established and documented an inventory of authorized and unauthorized devices on your network?</v>
      </c>
      <c r="C134" s="151" t="s">
        <v>45</v>
      </c>
      <c r="D134" s="223"/>
    </row>
    <row r="135" spans="1:4" ht="25.5" thickTop="1" thickBot="1">
      <c r="A135" s="349"/>
      <c r="B135" s="125" t="str">
        <f>'CS Maturity Matrix Catagories'!I8</f>
        <v>Is there a process in place to actively manage and control the use of administrative privileges?</v>
      </c>
      <c r="C135" s="153" t="s">
        <v>45</v>
      </c>
      <c r="D135" s="223"/>
    </row>
    <row r="136" spans="1:4" ht="25.5" thickTop="1" thickBot="1">
      <c r="A136" s="349"/>
      <c r="B136" s="125" t="str">
        <f>'CS Maturity Matrix Catagories'!I9</f>
        <v>Do you regularly review and update software and systems to address known vulnerabilities?</v>
      </c>
      <c r="C136" s="153" t="s">
        <v>44</v>
      </c>
      <c r="D136" s="223"/>
    </row>
    <row r="137" spans="1:4" ht="25.5" thickTop="1" thickBot="1">
      <c r="A137" s="350"/>
      <c r="B137" s="125" t="str">
        <f>'CS Maturity Matrix Catagories'!I10</f>
        <v>Have you implemented secure configurations for hardware and software used within your organization?</v>
      </c>
      <c r="C137" s="153" t="s">
        <v>45</v>
      </c>
      <c r="D137" s="223"/>
    </row>
    <row r="138" spans="1:4" ht="16.5" thickBot="1">
      <c r="A138" s="351" t="s">
        <v>242</v>
      </c>
      <c r="B138" s="127" t="str">
        <f>'CS Maturity Matrix Catagories'!I13</f>
        <v>Is there a process for continuous vulnerability assessment and remediation?</v>
      </c>
      <c r="C138" s="153" t="s">
        <v>45</v>
      </c>
      <c r="D138" s="223"/>
    </row>
    <row r="139" spans="1:4" ht="24.75" thickBot="1">
      <c r="A139" s="349"/>
      <c r="B139" s="127" t="str">
        <f>'CS Maturity Matrix Catagories'!I14</f>
        <v>Do you restrict and monitor the use of PowerShell, command-line tools, and other scripting languages?</v>
      </c>
      <c r="C139" s="153" t="s">
        <v>45</v>
      </c>
      <c r="D139" s="223"/>
    </row>
    <row r="140" spans="1:4" ht="24.75" thickBot="1">
      <c r="A140" s="349"/>
      <c r="B140" s="127" t="str">
        <f>'CS Maturity Matrix Catagories'!I15</f>
        <v>Have you implemented a process for the secure handling of account credentials, such as passwords and keys?</v>
      </c>
      <c r="C140" s="153" t="s">
        <v>44</v>
      </c>
      <c r="D140" s="223"/>
    </row>
    <row r="141" spans="1:4" ht="24.75" thickBot="1">
      <c r="A141" s="350"/>
      <c r="B141" s="127" t="str">
        <f>'CS Maturity Matrix Catagories'!I16</f>
        <v>Is there a documented process for data protection, including encryption, data classification, and data loss prevention?</v>
      </c>
      <c r="C141" s="153" t="s">
        <v>45</v>
      </c>
      <c r="D141" s="223"/>
    </row>
    <row r="142" spans="1:4" ht="24.75" thickBot="1">
      <c r="A142" s="352" t="s">
        <v>43</v>
      </c>
      <c r="B142" s="128" t="str">
        <f>'CS Maturity Matrix Catagories'!I18</f>
        <v>Do you actively monitor and analyze network traffic for signs of malicious activities?</v>
      </c>
      <c r="C142" s="153" t="s">
        <v>44</v>
      </c>
      <c r="D142" s="223"/>
    </row>
    <row r="143" spans="1:4" ht="24.75" thickBot="1">
      <c r="A143" s="349"/>
      <c r="B143" s="128" t="str">
        <f>'CS Maturity Matrix Catagories'!I19</f>
        <v>Have you established an incident response plan that includes roles, responsibilities, and communication procedures?</v>
      </c>
      <c r="C143" s="153" t="s">
        <v>45</v>
      </c>
      <c r="D143" s="223"/>
    </row>
    <row r="144" spans="1:4" ht="24.75" thickBot="1">
      <c r="A144" s="349"/>
      <c r="B144" s="128" t="str">
        <f>'CS Maturity Matrix Catagories'!I20</f>
        <v>Is there a process for logging and retaining security events and data for analysis?</v>
      </c>
      <c r="C144" s="153" t="s">
        <v>45</v>
      </c>
      <c r="D144" s="223"/>
    </row>
    <row r="145" spans="1:4" ht="24.75" thickBot="1">
      <c r="A145" s="350"/>
      <c r="B145" s="128" t="str">
        <f>'CS Maturity Matrix Catagories'!I21</f>
        <v>Do you regularly conduct security awareness training for employees and contractors?</v>
      </c>
      <c r="C145" s="153" t="s">
        <v>45</v>
      </c>
      <c r="D145" s="223"/>
    </row>
    <row r="146" spans="1:4" ht="24.75" thickBot="1">
      <c r="A146" s="353" t="s">
        <v>243</v>
      </c>
      <c r="B146" s="127" t="str">
        <f>'CS Maturity Matrix Catagories'!I24</f>
        <v>Have you implemented secure email and web browsing practices and technologies?</v>
      </c>
      <c r="C146" s="153" t="s">
        <v>44</v>
      </c>
      <c r="D146" s="223"/>
    </row>
    <row r="147" spans="1:4" ht="24.75" thickBot="1">
      <c r="A147" s="349"/>
      <c r="B147" s="127" t="str">
        <f>'CS Maturity Matrix Catagories'!I25</f>
        <v>Is there a process for securely configuring and managing mobile devices used in your organization?</v>
      </c>
      <c r="C147" s="153" t="s">
        <v>44</v>
      </c>
      <c r="D147" s="223"/>
    </row>
    <row r="148" spans="1:4" ht="24.75" thickBot="1">
      <c r="A148" s="349"/>
      <c r="B148" s="127" t="str">
        <f>'CS Maturity Matrix Catagories'!I26</f>
        <v>Do you have a data backup and recovery plan that includes regular testing of backups?</v>
      </c>
      <c r="C148" s="153" t="s">
        <v>44</v>
      </c>
      <c r="D148" s="223"/>
    </row>
    <row r="149" spans="1:4" ht="24.75" thickBot="1">
      <c r="A149" s="350"/>
      <c r="B149" s="127" t="str">
        <f>'CS Maturity Matrix Catagories'!I27</f>
        <v>Is there a documented process for securely disposing of hardware and media containing sensitive data?</v>
      </c>
      <c r="C149" s="153" t="s">
        <v>45</v>
      </c>
      <c r="D149" s="223"/>
    </row>
    <row r="150" spans="1:4" ht="24.75" thickBot="1">
      <c r="A150" s="352" t="s">
        <v>241</v>
      </c>
      <c r="B150" s="128" t="str">
        <f>'CS Maturity Matrix Catagories'!I28</f>
        <v>Have you established a secure software development lifecycle (SDLC) process?</v>
      </c>
      <c r="C150" s="153" t="s">
        <v>45</v>
      </c>
      <c r="D150" s="223"/>
    </row>
    <row r="151" spans="1:4" ht="16.5" thickBot="1">
      <c r="A151" s="355"/>
      <c r="B151" s="128" t="str">
        <f>'CS Maturity Matrix Catagories'!I29</f>
        <v>Is there a process for securely configuring and monitoring cloud resources?</v>
      </c>
      <c r="C151" s="153" t="s">
        <v>44</v>
      </c>
      <c r="D151" s="223"/>
    </row>
    <row r="152" spans="1:4" ht="24.75" thickBot="1">
      <c r="A152" s="355"/>
      <c r="B152" s="128" t="str">
        <f>'CS Maturity Matrix Catagories'!I30</f>
        <v>Do you have a process for managing third-party security risks and ensuring secure supply chain practices?</v>
      </c>
      <c r="C152" s="153" t="s">
        <v>44</v>
      </c>
      <c r="D152" s="223"/>
    </row>
    <row r="153" spans="1:4" ht="16.5" thickBot="1">
      <c r="A153" s="355"/>
      <c r="B153" s="128" t="str">
        <f>'CS Maturity Matrix Catagories'!I31</f>
        <v>Is there a documented process for regular security assessments and audits?</v>
      </c>
      <c r="C153" s="155" t="s">
        <v>44</v>
      </c>
      <c r="D153" s="225"/>
    </row>
  </sheetData>
  <mergeCells count="32">
    <mergeCell ref="A84:A87"/>
    <mergeCell ref="A106:A109"/>
    <mergeCell ref="A128:A131"/>
    <mergeCell ref="A150:A153"/>
    <mergeCell ref="A102:A105"/>
    <mergeCell ref="A54:A57"/>
    <mergeCell ref="A58:A61"/>
    <mergeCell ref="A62:A65"/>
    <mergeCell ref="A68:A71"/>
    <mergeCell ref="C20:D20"/>
    <mergeCell ref="A40:A43"/>
    <mergeCell ref="A24:A27"/>
    <mergeCell ref="A28:A31"/>
    <mergeCell ref="A32:A35"/>
    <mergeCell ref="A36:A39"/>
    <mergeCell ref="A46:A49"/>
    <mergeCell ref="A134:A137"/>
    <mergeCell ref="A138:A141"/>
    <mergeCell ref="A142:A145"/>
    <mergeCell ref="A146:A149"/>
    <mergeCell ref="C1:D18"/>
    <mergeCell ref="A98:A101"/>
    <mergeCell ref="A112:A115"/>
    <mergeCell ref="A116:A119"/>
    <mergeCell ref="A120:A123"/>
    <mergeCell ref="A124:A127"/>
    <mergeCell ref="A72:A75"/>
    <mergeCell ref="A76:A79"/>
    <mergeCell ref="A80:A83"/>
    <mergeCell ref="A90:A93"/>
    <mergeCell ref="A94:A97"/>
    <mergeCell ref="A50:A53"/>
  </mergeCells>
  <phoneticPr fontId="3" type="noConversion"/>
  <dataValidations count="1">
    <dataValidation type="list" allowBlank="1" showInputMessage="1" showErrorMessage="1" sqref="C112:C131 C24:C43 C134:C153 C90:C109 C68:C87 C46:C65" xr:uid="{00000000-0002-0000-0200-000000000000}">
      <formula1>$F$2:$F$3</formula1>
    </dataValidation>
  </dataValidations>
  <hyperlinks>
    <hyperlink ref="E1" location="TOC!A1" display="TOC" xr:uid="{00000000-0004-0000-0200-000000000000}"/>
  </hyperlinks>
  <pageMargins left="0.75" right="0.75" top="1" bottom="1" header="0.5" footer="0.5"/>
  <pageSetup scale="36" orientation="portrait" horizontalDpi="4294967292" verticalDpi="4294967292" r:id="rId1"/>
  <headerFooter>
    <oddFooter>&amp;L&amp;1#&amp;"Calibri"&amp;6&amp;K7F7F7FInternal Use - Confidential</oddFooter>
  </headerFooter>
  <drawing r:id="rId2"/>
  <picture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S192"/>
  <sheetViews>
    <sheetView showGridLines="0" showRowColHeaders="0" workbookViewId="0">
      <selection activeCell="I11" sqref="I11"/>
    </sheetView>
  </sheetViews>
  <sheetFormatPr defaultColWidth="11" defaultRowHeight="15.75"/>
  <cols>
    <col min="1" max="1" width="23.875" bestFit="1" customWidth="1"/>
    <col min="2" max="2" width="31" customWidth="1"/>
    <col min="3" max="3" width="17.5" bestFit="1" customWidth="1"/>
    <col min="4" max="4" width="14.625" customWidth="1"/>
    <col min="5" max="5" width="18.625" bestFit="1" customWidth="1"/>
    <col min="6" max="6" width="10.625" bestFit="1" customWidth="1"/>
    <col min="7" max="7" width="12.375" customWidth="1"/>
    <col min="10" max="10" width="22" bestFit="1" customWidth="1"/>
    <col min="11" max="11" width="28.5" bestFit="1" customWidth="1"/>
    <col min="12" max="12" width="18.875" bestFit="1" customWidth="1"/>
  </cols>
  <sheetData>
    <row r="1" spans="1:14" ht="16.5" thickBot="1">
      <c r="A1" s="104"/>
      <c r="B1" s="105"/>
      <c r="C1" s="102"/>
      <c r="D1" s="103"/>
      <c r="E1" s="103"/>
      <c r="F1" s="395"/>
      <c r="G1" s="395"/>
      <c r="H1" s="395"/>
      <c r="I1" s="395"/>
      <c r="J1" s="395"/>
      <c r="K1" s="327" t="s">
        <v>71</v>
      </c>
      <c r="L1" s="103"/>
      <c r="M1" s="103"/>
      <c r="N1" s="103"/>
    </row>
    <row r="2" spans="1:14">
      <c r="A2" s="358" t="s">
        <v>254</v>
      </c>
      <c r="B2" s="359"/>
      <c r="C2" s="359"/>
      <c r="D2" s="359"/>
      <c r="E2" s="359"/>
      <c r="F2" s="395"/>
      <c r="G2" s="395"/>
      <c r="H2" s="395"/>
      <c r="I2" s="395"/>
      <c r="J2" s="395"/>
      <c r="K2" s="103"/>
      <c r="L2" s="103"/>
      <c r="M2" s="103"/>
      <c r="N2" s="103"/>
    </row>
    <row r="3" spans="1:14">
      <c r="A3" s="360"/>
      <c r="B3" s="359"/>
      <c r="C3" s="359"/>
      <c r="D3" s="359"/>
      <c r="E3" s="359"/>
      <c r="F3" s="395"/>
      <c r="G3" s="395"/>
      <c r="H3" s="395"/>
      <c r="I3" s="395"/>
      <c r="J3" s="395"/>
      <c r="K3" s="103"/>
      <c r="L3" s="103"/>
      <c r="M3" s="103"/>
      <c r="N3" s="103"/>
    </row>
    <row r="4" spans="1:14">
      <c r="A4" s="360"/>
      <c r="B4" s="359"/>
      <c r="C4" s="359"/>
      <c r="D4" s="359"/>
      <c r="E4" s="359"/>
      <c r="F4" s="395"/>
      <c r="G4" s="395"/>
      <c r="H4" s="395"/>
      <c r="I4" s="395"/>
      <c r="J4" s="395"/>
      <c r="K4" s="103"/>
      <c r="L4" s="103"/>
      <c r="M4" s="103"/>
      <c r="N4" s="103"/>
    </row>
    <row r="5" spans="1:14">
      <c r="A5" s="360"/>
      <c r="B5" s="359"/>
      <c r="C5" s="359"/>
      <c r="D5" s="359"/>
      <c r="E5" s="359"/>
      <c r="F5" s="103"/>
      <c r="G5" s="103"/>
      <c r="H5" s="103"/>
      <c r="I5" s="103"/>
      <c r="J5" s="103"/>
      <c r="K5" s="103"/>
      <c r="L5" s="103"/>
      <c r="M5" s="103"/>
      <c r="N5" s="103"/>
    </row>
    <row r="6" spans="1:14">
      <c r="A6" s="103"/>
      <c r="B6" s="103"/>
      <c r="C6" s="103"/>
      <c r="D6" s="103"/>
      <c r="E6" s="103"/>
      <c r="F6" s="103"/>
      <c r="G6" s="103"/>
      <c r="H6" s="103"/>
      <c r="I6" s="103"/>
      <c r="J6" s="103"/>
      <c r="K6" s="103"/>
      <c r="L6" s="103"/>
      <c r="M6" s="103"/>
      <c r="N6" s="103"/>
    </row>
    <row r="7" spans="1:14" ht="21">
      <c r="A7" s="232"/>
      <c r="B7" s="408" t="s">
        <v>244</v>
      </c>
      <c r="C7" s="409"/>
      <c r="D7" s="409"/>
      <c r="E7" s="409"/>
      <c r="F7" s="409"/>
      <c r="G7" s="410"/>
      <c r="H7" s="103"/>
      <c r="I7" s="103"/>
      <c r="J7" s="310"/>
      <c r="K7" s="311"/>
      <c r="L7" s="310"/>
      <c r="M7" s="103"/>
      <c r="N7" s="103"/>
    </row>
    <row r="8" spans="1:14" ht="21">
      <c r="A8" s="233"/>
      <c r="B8" s="411"/>
      <c r="C8" s="409"/>
      <c r="D8" s="409"/>
      <c r="E8" s="409"/>
      <c r="F8" s="409"/>
      <c r="G8" s="410"/>
      <c r="H8" s="103"/>
      <c r="I8" s="103"/>
      <c r="J8" s="310"/>
      <c r="K8" s="311"/>
      <c r="L8" s="312"/>
      <c r="M8" s="103"/>
      <c r="N8" s="103"/>
    </row>
    <row r="9" spans="1:14" ht="21">
      <c r="A9" s="233"/>
      <c r="B9" s="411"/>
      <c r="C9" s="409"/>
      <c r="D9" s="409"/>
      <c r="E9" s="409"/>
      <c r="F9" s="409"/>
      <c r="G9" s="410"/>
      <c r="H9" s="103"/>
      <c r="I9" s="103"/>
      <c r="J9" s="311"/>
      <c r="K9" s="311"/>
      <c r="L9" s="313"/>
      <c r="M9" s="103"/>
      <c r="N9" s="103"/>
    </row>
    <row r="10" spans="1:14" ht="21">
      <c r="A10" s="234"/>
      <c r="B10" s="412"/>
      <c r="C10" s="413"/>
      <c r="D10" s="413"/>
      <c r="E10" s="413"/>
      <c r="F10" s="413"/>
      <c r="G10" s="414"/>
      <c r="H10" s="103"/>
      <c r="I10" s="103"/>
      <c r="J10" s="311"/>
      <c r="K10" s="311"/>
      <c r="L10" s="313"/>
      <c r="M10" s="103"/>
      <c r="N10" s="103"/>
    </row>
    <row r="11" spans="1:14" ht="21">
      <c r="A11" s="238"/>
      <c r="B11" s="415" t="s">
        <v>245</v>
      </c>
      <c r="C11" s="377"/>
      <c r="D11" s="377"/>
      <c r="E11" s="377"/>
      <c r="F11" s="377"/>
      <c r="G11" s="378"/>
      <c r="H11" s="103"/>
      <c r="I11" s="103"/>
      <c r="J11" s="311"/>
      <c r="K11" s="311"/>
      <c r="L11" s="314"/>
      <c r="M11" s="103"/>
      <c r="N11" s="103"/>
    </row>
    <row r="12" spans="1:14" ht="21">
      <c r="A12" s="239"/>
      <c r="B12" s="379"/>
      <c r="C12" s="375"/>
      <c r="D12" s="375"/>
      <c r="E12" s="375"/>
      <c r="F12" s="375"/>
      <c r="G12" s="380"/>
      <c r="H12" s="103"/>
      <c r="I12" s="103"/>
      <c r="J12" s="311"/>
      <c r="K12" s="315"/>
      <c r="L12" s="313"/>
      <c r="M12" s="103"/>
      <c r="N12" s="103"/>
    </row>
    <row r="13" spans="1:14" ht="21">
      <c r="A13" s="239"/>
      <c r="B13" s="379"/>
      <c r="C13" s="375"/>
      <c r="D13" s="375"/>
      <c r="E13" s="375"/>
      <c r="F13" s="375"/>
      <c r="G13" s="380"/>
      <c r="H13" s="103"/>
      <c r="I13" s="103"/>
      <c r="J13" s="311"/>
      <c r="K13" s="315"/>
      <c r="L13" s="313"/>
      <c r="M13" s="103"/>
      <c r="N13" s="103"/>
    </row>
    <row r="14" spans="1:14" ht="21">
      <c r="A14" s="240"/>
      <c r="B14" s="381"/>
      <c r="C14" s="382"/>
      <c r="D14" s="382"/>
      <c r="E14" s="382"/>
      <c r="F14" s="382"/>
      <c r="G14" s="383"/>
      <c r="H14" s="103"/>
      <c r="I14" s="103"/>
      <c r="J14" s="311"/>
      <c r="K14" s="315"/>
      <c r="L14" s="313"/>
      <c r="M14" s="103"/>
      <c r="N14" s="103"/>
    </row>
    <row r="15" spans="1:14" ht="21">
      <c r="A15" s="235"/>
      <c r="B15" s="416" t="s">
        <v>246</v>
      </c>
      <c r="C15" s="377"/>
      <c r="D15" s="377"/>
      <c r="E15" s="377"/>
      <c r="F15" s="377"/>
      <c r="G15" s="378"/>
      <c r="H15" s="103"/>
      <c r="I15" s="103"/>
      <c r="J15" s="316"/>
      <c r="K15" s="316"/>
      <c r="L15" s="313"/>
      <c r="M15" s="103"/>
      <c r="N15" s="103"/>
    </row>
    <row r="16" spans="1:14" ht="21">
      <c r="A16" s="236"/>
      <c r="B16" s="379"/>
      <c r="C16" s="375"/>
      <c r="D16" s="375"/>
      <c r="E16" s="375"/>
      <c r="F16" s="375"/>
      <c r="G16" s="380"/>
      <c r="H16" s="103"/>
      <c r="I16" s="103"/>
      <c r="J16" s="310"/>
      <c r="K16" s="315"/>
      <c r="L16" s="314"/>
      <c r="M16" s="103"/>
      <c r="N16" s="103"/>
    </row>
    <row r="17" spans="1:14" ht="21">
      <c r="A17" s="236"/>
      <c r="B17" s="379"/>
      <c r="C17" s="375"/>
      <c r="D17" s="375"/>
      <c r="E17" s="375"/>
      <c r="F17" s="375"/>
      <c r="G17" s="380"/>
      <c r="H17" s="103"/>
      <c r="I17" s="103"/>
      <c r="J17" s="311"/>
      <c r="K17" s="315"/>
      <c r="L17" s="314"/>
      <c r="M17" s="103"/>
      <c r="N17" s="103"/>
    </row>
    <row r="18" spans="1:14" ht="21">
      <c r="A18" s="236"/>
      <c r="B18" s="379"/>
      <c r="C18" s="375"/>
      <c r="D18" s="375"/>
      <c r="E18" s="375"/>
      <c r="F18" s="375"/>
      <c r="G18" s="380"/>
      <c r="H18" s="103"/>
      <c r="I18" s="103"/>
      <c r="J18" s="311"/>
      <c r="K18" s="315"/>
      <c r="L18" s="313"/>
      <c r="M18" s="103"/>
      <c r="N18" s="103"/>
    </row>
    <row r="19" spans="1:14" ht="21">
      <c r="A19" s="236"/>
      <c r="B19" s="379"/>
      <c r="C19" s="375"/>
      <c r="D19" s="375"/>
      <c r="E19" s="375"/>
      <c r="F19" s="375"/>
      <c r="G19" s="380"/>
      <c r="H19" s="103"/>
      <c r="I19" s="103"/>
      <c r="J19" s="311"/>
      <c r="K19" s="315"/>
      <c r="L19" s="314"/>
      <c r="M19" s="103"/>
      <c r="N19" s="103"/>
    </row>
    <row r="20" spans="1:14" ht="21">
      <c r="A20" s="237"/>
      <c r="B20" s="381"/>
      <c r="C20" s="382"/>
      <c r="D20" s="382"/>
      <c r="E20" s="382"/>
      <c r="F20" s="382"/>
      <c r="G20" s="383"/>
      <c r="H20" s="103"/>
      <c r="I20" s="103"/>
      <c r="J20" s="311"/>
      <c r="K20" s="315"/>
      <c r="L20" s="314"/>
      <c r="M20" s="103"/>
      <c r="N20" s="103"/>
    </row>
    <row r="21" spans="1:14" ht="21">
      <c r="A21" s="405"/>
      <c r="B21" s="417" t="s">
        <v>247</v>
      </c>
      <c r="C21" s="377"/>
      <c r="D21" s="377"/>
      <c r="E21" s="377"/>
      <c r="F21" s="377"/>
      <c r="G21" s="378"/>
      <c r="H21" s="103"/>
      <c r="I21" s="103"/>
      <c r="J21" s="311"/>
      <c r="K21" s="315"/>
      <c r="L21" s="314"/>
      <c r="M21" s="103"/>
      <c r="N21" s="103"/>
    </row>
    <row r="22" spans="1:14">
      <c r="A22" s="406"/>
      <c r="B22" s="379"/>
      <c r="C22" s="375"/>
      <c r="D22" s="375"/>
      <c r="E22" s="375"/>
      <c r="F22" s="375"/>
      <c r="G22" s="380"/>
      <c r="H22" s="103"/>
      <c r="I22" s="103"/>
      <c r="J22" s="103"/>
      <c r="K22" s="103"/>
      <c r="L22" s="103"/>
      <c r="M22" s="103"/>
      <c r="N22" s="103"/>
    </row>
    <row r="23" spans="1:14">
      <c r="A23" s="406"/>
      <c r="B23" s="379"/>
      <c r="C23" s="375"/>
      <c r="D23" s="375"/>
      <c r="E23" s="375"/>
      <c r="F23" s="375"/>
      <c r="G23" s="380"/>
      <c r="H23" s="103"/>
      <c r="I23" s="103"/>
      <c r="J23" s="103"/>
      <c r="K23" s="103"/>
      <c r="L23" s="103"/>
      <c r="M23" s="103"/>
      <c r="N23" s="103"/>
    </row>
    <row r="24" spans="1:14">
      <c r="A24" s="406"/>
      <c r="B24" s="379"/>
      <c r="C24" s="375"/>
      <c r="D24" s="375"/>
      <c r="E24" s="375"/>
      <c r="F24" s="375"/>
      <c r="G24" s="380"/>
      <c r="H24" s="103"/>
      <c r="I24" s="103"/>
      <c r="J24" s="103"/>
      <c r="K24" s="103"/>
      <c r="L24" s="103"/>
      <c r="M24" s="103"/>
      <c r="N24" s="103"/>
    </row>
    <row r="25" spans="1:14">
      <c r="A25" s="406"/>
      <c r="B25" s="379"/>
      <c r="C25" s="375"/>
      <c r="D25" s="375"/>
      <c r="E25" s="375"/>
      <c r="F25" s="375"/>
      <c r="G25" s="380"/>
      <c r="H25" s="103"/>
      <c r="I25" s="103"/>
      <c r="J25" s="317"/>
      <c r="K25" s="318"/>
    </row>
    <row r="26" spans="1:14">
      <c r="A26" s="406"/>
      <c r="B26" s="379"/>
      <c r="C26" s="375"/>
      <c r="D26" s="375"/>
      <c r="E26" s="375"/>
      <c r="F26" s="375"/>
      <c r="G26" s="380"/>
      <c r="H26" s="103"/>
      <c r="I26" s="103"/>
      <c r="J26" s="319"/>
      <c r="K26" s="320"/>
    </row>
    <row r="27" spans="1:14">
      <c r="A27" s="406"/>
      <c r="B27" s="379"/>
      <c r="C27" s="375"/>
      <c r="D27" s="375"/>
      <c r="E27" s="375"/>
      <c r="F27" s="375"/>
      <c r="G27" s="380"/>
      <c r="H27" s="103"/>
      <c r="I27" s="103"/>
      <c r="J27" s="321"/>
      <c r="K27" s="322"/>
    </row>
    <row r="28" spans="1:14">
      <c r="A28" s="406"/>
      <c r="B28" s="379"/>
      <c r="C28" s="375"/>
      <c r="D28" s="375"/>
      <c r="E28" s="375"/>
      <c r="F28" s="375"/>
      <c r="G28" s="380"/>
      <c r="H28" s="103"/>
      <c r="I28" s="103"/>
      <c r="J28" s="203"/>
      <c r="K28" s="203"/>
    </row>
    <row r="29" spans="1:14">
      <c r="A29" s="406"/>
      <c r="B29" s="379"/>
      <c r="C29" s="375"/>
      <c r="D29" s="375"/>
      <c r="E29" s="375"/>
      <c r="F29" s="375"/>
      <c r="G29" s="380"/>
      <c r="H29" s="103"/>
      <c r="I29" s="103"/>
      <c r="J29" s="203"/>
      <c r="K29" s="323"/>
    </row>
    <row r="30" spans="1:14">
      <c r="A30" s="407"/>
      <c r="B30" s="381"/>
      <c r="C30" s="382"/>
      <c r="D30" s="382"/>
      <c r="E30" s="382"/>
      <c r="F30" s="382"/>
      <c r="G30" s="383"/>
      <c r="H30" s="103"/>
      <c r="I30" s="103"/>
      <c r="J30" s="203"/>
      <c r="K30" s="323"/>
    </row>
    <row r="31" spans="1:14">
      <c r="A31" s="402"/>
      <c r="B31" s="376" t="s">
        <v>248</v>
      </c>
      <c r="C31" s="377"/>
      <c r="D31" s="377"/>
      <c r="E31" s="377"/>
      <c r="F31" s="377"/>
      <c r="G31" s="378"/>
      <c r="H31" s="103"/>
      <c r="I31" s="103"/>
      <c r="J31" s="203"/>
      <c r="K31" s="203"/>
    </row>
    <row r="32" spans="1:14">
      <c r="A32" s="403"/>
      <c r="B32" s="379"/>
      <c r="C32" s="375"/>
      <c r="D32" s="375"/>
      <c r="E32" s="375"/>
      <c r="F32" s="375"/>
      <c r="G32" s="380"/>
      <c r="H32" s="103"/>
      <c r="I32" s="103"/>
      <c r="J32" s="203"/>
      <c r="K32" s="324"/>
    </row>
    <row r="33" spans="1:14">
      <c r="A33" s="403"/>
      <c r="B33" s="379"/>
      <c r="C33" s="375"/>
      <c r="D33" s="375"/>
      <c r="E33" s="375"/>
      <c r="F33" s="375"/>
      <c r="G33" s="380"/>
      <c r="H33" s="103"/>
      <c r="I33" s="103"/>
      <c r="J33" s="203"/>
      <c r="K33" s="324"/>
      <c r="L33" s="103"/>
      <c r="M33" s="103"/>
      <c r="N33" s="103"/>
    </row>
    <row r="34" spans="1:14">
      <c r="A34" s="403"/>
      <c r="B34" s="379"/>
      <c r="C34" s="375"/>
      <c r="D34" s="375"/>
      <c r="E34" s="375"/>
      <c r="F34" s="375"/>
      <c r="G34" s="380"/>
      <c r="H34" s="103"/>
      <c r="I34" s="103"/>
    </row>
    <row r="35" spans="1:14">
      <c r="A35" s="403"/>
      <c r="B35" s="379"/>
      <c r="C35" s="375"/>
      <c r="D35" s="375"/>
      <c r="E35" s="375"/>
      <c r="F35" s="375"/>
      <c r="G35" s="380"/>
      <c r="H35" s="103"/>
      <c r="I35" s="103"/>
      <c r="J35" s="325"/>
      <c r="K35" s="326"/>
    </row>
    <row r="36" spans="1:14">
      <c r="A36" s="403"/>
      <c r="B36" s="379"/>
      <c r="C36" s="375"/>
      <c r="D36" s="375"/>
      <c r="E36" s="375"/>
      <c r="F36" s="375"/>
      <c r="G36" s="380"/>
      <c r="H36" s="103"/>
      <c r="I36" s="103"/>
    </row>
    <row r="37" spans="1:14">
      <c r="A37" s="404"/>
      <c r="B37" s="381"/>
      <c r="C37" s="382"/>
      <c r="D37" s="382"/>
      <c r="E37" s="382"/>
      <c r="F37" s="382"/>
      <c r="G37" s="383"/>
      <c r="H37" s="103"/>
      <c r="I37" s="103"/>
    </row>
    <row r="38" spans="1:14">
      <c r="A38" s="399"/>
      <c r="B38" s="384" t="s">
        <v>249</v>
      </c>
      <c r="C38" s="377"/>
      <c r="D38" s="377"/>
      <c r="E38" s="377"/>
      <c r="F38" s="377"/>
      <c r="G38" s="378"/>
      <c r="H38" s="103"/>
      <c r="I38" s="103"/>
    </row>
    <row r="39" spans="1:14">
      <c r="A39" s="400"/>
      <c r="B39" s="379"/>
      <c r="C39" s="375"/>
      <c r="D39" s="375"/>
      <c r="E39" s="375"/>
      <c r="F39" s="375"/>
      <c r="G39" s="380"/>
      <c r="H39" s="103"/>
      <c r="I39" s="103"/>
    </row>
    <row r="40" spans="1:14">
      <c r="A40" s="400"/>
      <c r="B40" s="379"/>
      <c r="C40" s="375"/>
      <c r="D40" s="375"/>
      <c r="E40" s="375"/>
      <c r="F40" s="375"/>
      <c r="G40" s="380"/>
      <c r="H40" s="103"/>
      <c r="I40" s="103"/>
    </row>
    <row r="41" spans="1:14">
      <c r="A41" s="400"/>
      <c r="B41" s="379"/>
      <c r="C41" s="375"/>
      <c r="D41" s="375"/>
      <c r="E41" s="375"/>
      <c r="F41" s="375"/>
      <c r="G41" s="380"/>
      <c r="H41" s="103"/>
      <c r="I41" s="103"/>
    </row>
    <row r="42" spans="1:14">
      <c r="A42" s="400"/>
      <c r="B42" s="379"/>
      <c r="C42" s="375"/>
      <c r="D42" s="375"/>
      <c r="E42" s="375"/>
      <c r="F42" s="375"/>
      <c r="G42" s="380"/>
      <c r="H42" s="103"/>
      <c r="I42" s="103"/>
    </row>
    <row r="43" spans="1:14" ht="16.5" thickBot="1">
      <c r="A43" s="401"/>
      <c r="B43" s="381"/>
      <c r="C43" s="382"/>
      <c r="D43" s="382"/>
      <c r="E43" s="382"/>
      <c r="F43" s="382"/>
      <c r="G43" s="383"/>
      <c r="H43" s="103"/>
      <c r="I43" s="103"/>
    </row>
    <row r="44" spans="1:14">
      <c r="A44" s="396"/>
      <c r="B44" s="385" t="s">
        <v>250</v>
      </c>
      <c r="C44" s="377"/>
      <c r="D44" s="377"/>
      <c r="E44" s="377"/>
      <c r="F44" s="377"/>
      <c r="G44" s="378"/>
    </row>
    <row r="45" spans="1:14">
      <c r="A45" s="397"/>
      <c r="B45" s="379"/>
      <c r="C45" s="375"/>
      <c r="D45" s="375"/>
      <c r="E45" s="375"/>
      <c r="F45" s="375"/>
      <c r="G45" s="380"/>
    </row>
    <row r="46" spans="1:14">
      <c r="A46" s="397"/>
      <c r="B46" s="379"/>
      <c r="C46" s="375"/>
      <c r="D46" s="375"/>
      <c r="E46" s="375"/>
      <c r="F46" s="375"/>
      <c r="G46" s="380"/>
    </row>
    <row r="47" spans="1:14">
      <c r="A47" s="397"/>
      <c r="B47" s="379"/>
      <c r="C47" s="375"/>
      <c r="D47" s="375"/>
      <c r="E47" s="375"/>
      <c r="F47" s="375"/>
      <c r="G47" s="380"/>
    </row>
    <row r="48" spans="1:14">
      <c r="A48" s="397"/>
      <c r="B48" s="379"/>
      <c r="C48" s="375"/>
      <c r="D48" s="375"/>
      <c r="E48" s="375"/>
      <c r="F48" s="375"/>
      <c r="G48" s="380"/>
    </row>
    <row r="49" spans="1:19" ht="16.5" thickBot="1">
      <c r="A49" s="398"/>
      <c r="B49" s="379"/>
      <c r="C49" s="375"/>
      <c r="D49" s="375"/>
      <c r="E49" s="375"/>
      <c r="F49" s="375"/>
      <c r="G49" s="380"/>
    </row>
    <row r="50" spans="1:19" ht="15.75" customHeight="1">
      <c r="A50" s="392"/>
      <c r="B50" s="386" t="s">
        <v>251</v>
      </c>
      <c r="C50" s="386"/>
      <c r="D50" s="386"/>
      <c r="E50" s="386"/>
      <c r="F50" s="386"/>
      <c r="G50" s="387"/>
    </row>
    <row r="51" spans="1:19">
      <c r="A51" s="393"/>
      <c r="B51" s="388"/>
      <c r="C51" s="388"/>
      <c r="D51" s="388"/>
      <c r="E51" s="388"/>
      <c r="F51" s="388"/>
      <c r="G51" s="389"/>
    </row>
    <row r="52" spans="1:19">
      <c r="A52" s="393"/>
      <c r="B52" s="388"/>
      <c r="C52" s="388"/>
      <c r="D52" s="388"/>
      <c r="E52" s="388"/>
      <c r="F52" s="388"/>
      <c r="G52" s="389"/>
      <c r="H52" s="294"/>
    </row>
    <row r="53" spans="1:19">
      <c r="A53" s="393"/>
      <c r="B53" s="388"/>
      <c r="C53" s="388"/>
      <c r="D53" s="388"/>
      <c r="E53" s="388"/>
      <c r="F53" s="388"/>
      <c r="G53" s="389"/>
      <c r="H53" s="295"/>
    </row>
    <row r="54" spans="1:19" ht="16.5" thickBot="1">
      <c r="A54" s="394"/>
      <c r="B54" s="390"/>
      <c r="C54" s="390"/>
      <c r="D54" s="390"/>
      <c r="E54" s="390"/>
      <c r="F54" s="390"/>
      <c r="G54" s="391"/>
      <c r="H54" s="296"/>
    </row>
    <row r="55" spans="1:19">
      <c r="A55" s="361"/>
      <c r="B55" s="364" t="s">
        <v>252</v>
      </c>
      <c r="C55" s="364"/>
      <c r="D55" s="364"/>
      <c r="E55" s="364"/>
      <c r="F55" s="364"/>
      <c r="G55" s="365"/>
      <c r="H55" s="296"/>
    </row>
    <row r="56" spans="1:19">
      <c r="A56" s="362"/>
      <c r="B56" s="366"/>
      <c r="C56" s="366"/>
      <c r="D56" s="366"/>
      <c r="E56" s="366"/>
      <c r="F56" s="366"/>
      <c r="G56" s="367"/>
      <c r="H56" s="296"/>
    </row>
    <row r="57" spans="1:19">
      <c r="A57" s="362"/>
      <c r="B57" s="366"/>
      <c r="C57" s="366"/>
      <c r="D57" s="366"/>
      <c r="E57" s="366"/>
      <c r="F57" s="366"/>
      <c r="G57" s="367"/>
      <c r="H57" s="296"/>
    </row>
    <row r="58" spans="1:19">
      <c r="A58" s="362"/>
      <c r="B58" s="366"/>
      <c r="C58" s="366"/>
      <c r="D58" s="366"/>
      <c r="E58" s="366"/>
      <c r="F58" s="366"/>
      <c r="G58" s="367"/>
      <c r="H58" s="296"/>
    </row>
    <row r="59" spans="1:19" ht="16.5" thickBot="1">
      <c r="A59" s="363"/>
      <c r="B59" s="368"/>
      <c r="C59" s="368"/>
      <c r="D59" s="368"/>
      <c r="E59" s="368"/>
      <c r="F59" s="368"/>
      <c r="G59" s="369"/>
      <c r="H59" s="296"/>
    </row>
    <row r="60" spans="1:19">
      <c r="A60" s="370"/>
      <c r="B60" s="373" t="s">
        <v>253</v>
      </c>
      <c r="C60" s="373"/>
      <c r="D60" s="373"/>
      <c r="E60" s="373"/>
      <c r="F60" s="373"/>
      <c r="G60" s="373"/>
      <c r="H60" s="296"/>
    </row>
    <row r="61" spans="1:19">
      <c r="A61" s="371"/>
      <c r="B61" s="374"/>
      <c r="C61" s="374"/>
      <c r="D61" s="374"/>
      <c r="E61" s="374"/>
      <c r="F61" s="374"/>
      <c r="G61" s="374"/>
    </row>
    <row r="62" spans="1:19">
      <c r="A62" s="371"/>
      <c r="B62" s="374"/>
      <c r="C62" s="374"/>
      <c r="D62" s="374"/>
      <c r="E62" s="374"/>
      <c r="F62" s="374"/>
      <c r="G62" s="374"/>
    </row>
    <row r="63" spans="1:19">
      <c r="A63" s="371"/>
      <c r="B63" s="374"/>
      <c r="C63" s="374"/>
      <c r="D63" s="374"/>
      <c r="E63" s="374"/>
      <c r="F63" s="374"/>
      <c r="G63" s="374"/>
      <c r="H63" s="142"/>
      <c r="I63" s="142"/>
      <c r="J63" s="142"/>
      <c r="K63" s="142"/>
      <c r="L63" s="142"/>
      <c r="M63" s="142"/>
      <c r="N63" s="142"/>
      <c r="O63" s="142"/>
      <c r="P63" s="142"/>
      <c r="Q63" s="142"/>
      <c r="R63" s="142"/>
      <c r="S63" s="142"/>
    </row>
    <row r="64" spans="1:19">
      <c r="A64" s="371"/>
      <c r="B64" s="374"/>
      <c r="C64" s="374"/>
      <c r="D64" s="374"/>
      <c r="E64" s="374"/>
      <c r="F64" s="374"/>
      <c r="G64" s="374"/>
      <c r="H64" s="142"/>
      <c r="I64" s="142"/>
      <c r="J64" s="142"/>
      <c r="K64" s="142"/>
      <c r="L64" s="142"/>
      <c r="M64" s="142"/>
      <c r="N64" s="142"/>
      <c r="O64" s="142"/>
      <c r="P64" s="142"/>
      <c r="Q64" s="142"/>
      <c r="R64" s="142"/>
      <c r="S64" s="142"/>
    </row>
    <row r="65" spans="1:19" ht="16.5" thickBot="1">
      <c r="A65" s="372"/>
      <c r="B65" s="375"/>
      <c r="C65" s="375"/>
      <c r="D65" s="375"/>
      <c r="E65" s="375"/>
      <c r="F65" s="375"/>
      <c r="G65" s="375"/>
      <c r="H65" s="142"/>
      <c r="I65" s="142"/>
      <c r="J65" s="142"/>
      <c r="K65" s="142"/>
      <c r="L65" s="142"/>
      <c r="M65" s="142"/>
      <c r="N65" s="142"/>
      <c r="O65" s="142"/>
      <c r="P65" s="142"/>
      <c r="Q65" s="142"/>
      <c r="R65" s="142"/>
      <c r="S65" s="142"/>
    </row>
    <row r="66" spans="1:19">
      <c r="A66" s="297"/>
      <c r="B66" s="142"/>
      <c r="C66" s="142"/>
      <c r="D66" s="142"/>
      <c r="E66" s="142"/>
      <c r="F66" s="142"/>
      <c r="G66" s="142"/>
      <c r="H66" s="142"/>
      <c r="I66" s="142"/>
      <c r="J66" s="142"/>
      <c r="K66" s="142"/>
      <c r="L66" s="142"/>
      <c r="M66" s="142"/>
      <c r="N66" s="142"/>
      <c r="O66" s="142"/>
      <c r="P66" s="142"/>
      <c r="Q66" s="142"/>
      <c r="R66" s="142"/>
      <c r="S66" s="142"/>
    </row>
    <row r="67" spans="1:19">
      <c r="A67" s="298"/>
      <c r="B67" s="309"/>
      <c r="C67" s="142"/>
      <c r="D67" s="142"/>
      <c r="E67" s="142"/>
      <c r="F67" s="142"/>
      <c r="G67" s="142"/>
      <c r="H67" s="142"/>
      <c r="I67" s="142"/>
      <c r="J67" s="142"/>
      <c r="K67" s="142"/>
      <c r="L67" s="142"/>
      <c r="M67" s="142"/>
      <c r="N67" s="142"/>
      <c r="O67" s="142"/>
      <c r="P67" s="142"/>
      <c r="Q67" s="142"/>
      <c r="R67" s="142"/>
      <c r="S67" s="142"/>
    </row>
    <row r="68" spans="1:19">
      <c r="A68" s="142"/>
      <c r="B68" s="142"/>
      <c r="C68" s="142"/>
      <c r="D68" s="142"/>
      <c r="E68" s="142"/>
      <c r="F68" s="142"/>
      <c r="G68" s="142"/>
      <c r="H68" s="142"/>
      <c r="I68" s="142"/>
      <c r="J68" s="142"/>
      <c r="K68" s="142"/>
      <c r="L68" s="142"/>
      <c r="M68" s="142"/>
      <c r="N68" s="142"/>
      <c r="O68" s="142"/>
      <c r="P68" s="142"/>
      <c r="Q68" s="142"/>
      <c r="R68" s="142"/>
      <c r="S68" s="142"/>
    </row>
    <row r="69" spans="1:19">
      <c r="A69" s="142"/>
      <c r="B69" s="142"/>
      <c r="C69" s="142"/>
      <c r="D69" s="142"/>
      <c r="E69" s="142"/>
      <c r="F69" s="142"/>
      <c r="G69" s="142"/>
      <c r="H69" s="142"/>
      <c r="I69" s="142"/>
      <c r="J69" s="142"/>
      <c r="K69" s="142"/>
      <c r="L69" s="142"/>
      <c r="M69" s="142"/>
      <c r="N69" s="142"/>
      <c r="O69" s="142"/>
      <c r="P69" s="142"/>
      <c r="Q69" s="142"/>
      <c r="R69" s="142"/>
      <c r="S69" s="142"/>
    </row>
    <row r="70" spans="1:19">
      <c r="A70" s="142"/>
      <c r="B70" s="298"/>
      <c r="C70" s="298"/>
      <c r="D70" s="298"/>
      <c r="E70" s="142"/>
      <c r="F70" s="298"/>
      <c r="G70" s="142"/>
      <c r="H70" s="142"/>
      <c r="I70" s="298"/>
      <c r="J70" s="298"/>
      <c r="K70" s="298"/>
      <c r="L70" s="298"/>
      <c r="M70" s="142"/>
      <c r="N70" s="142"/>
      <c r="O70" s="142"/>
      <c r="P70" s="142"/>
      <c r="Q70" s="142"/>
      <c r="R70" s="142"/>
      <c r="S70" s="142"/>
    </row>
    <row r="71" spans="1:19">
      <c r="A71" s="142"/>
      <c r="B71" s="142"/>
      <c r="C71" s="142"/>
      <c r="D71" s="142"/>
      <c r="E71" s="142"/>
      <c r="F71" s="142"/>
      <c r="G71" s="142"/>
      <c r="H71" s="142"/>
      <c r="I71" s="298"/>
      <c r="J71" s="298"/>
      <c r="K71" s="298"/>
      <c r="L71" s="298"/>
      <c r="M71" s="142"/>
      <c r="N71" s="142"/>
      <c r="O71" s="142"/>
      <c r="P71" s="142"/>
      <c r="Q71" s="142"/>
      <c r="R71" s="142"/>
      <c r="S71" s="142"/>
    </row>
    <row r="72" spans="1:19">
      <c r="A72" s="142"/>
      <c r="B72" s="142"/>
      <c r="C72" s="142"/>
      <c r="D72" s="142"/>
      <c r="E72" s="142"/>
      <c r="F72" s="142"/>
      <c r="G72" s="142"/>
      <c r="H72" s="142"/>
      <c r="I72" s="142"/>
      <c r="J72" s="142"/>
      <c r="K72" s="142"/>
      <c r="L72" s="142"/>
      <c r="M72" s="142"/>
      <c r="N72" s="142"/>
      <c r="O72" s="142"/>
      <c r="P72" s="142"/>
      <c r="Q72" s="142"/>
      <c r="R72" s="142"/>
      <c r="S72" s="142"/>
    </row>
    <row r="73" spans="1:19">
      <c r="A73" s="142"/>
      <c r="B73" s="142"/>
      <c r="C73" s="142"/>
      <c r="D73" s="142"/>
      <c r="E73" s="142"/>
      <c r="F73" s="142"/>
      <c r="G73" s="142"/>
      <c r="H73" s="142"/>
      <c r="I73" s="142"/>
      <c r="J73" s="142"/>
      <c r="K73" s="142"/>
      <c r="L73" s="142"/>
      <c r="M73" s="142"/>
      <c r="N73" s="142"/>
      <c r="O73" s="142"/>
      <c r="P73" s="142"/>
      <c r="Q73" s="142"/>
      <c r="R73" s="142"/>
      <c r="S73" s="142"/>
    </row>
    <row r="74" spans="1:19">
      <c r="A74" s="297"/>
      <c r="B74" s="142"/>
      <c r="C74" s="142"/>
      <c r="D74" s="142"/>
      <c r="E74" s="142"/>
      <c r="F74" s="142"/>
      <c r="G74" s="142"/>
      <c r="H74" s="142"/>
      <c r="I74" s="298"/>
      <c r="J74" s="298"/>
      <c r="K74" s="298"/>
      <c r="L74" s="298"/>
      <c r="M74" s="142"/>
      <c r="N74" s="142"/>
      <c r="O74" s="142"/>
      <c r="P74" s="142"/>
      <c r="Q74" s="142"/>
      <c r="R74" s="142"/>
      <c r="S74" s="142"/>
    </row>
    <row r="75" spans="1:19">
      <c r="A75" s="298"/>
      <c r="B75" s="142"/>
      <c r="C75" s="142"/>
      <c r="D75" s="142"/>
      <c r="E75" s="142"/>
      <c r="F75" s="142"/>
      <c r="G75" s="142"/>
      <c r="H75" s="142"/>
      <c r="I75" s="298"/>
      <c r="J75" s="298"/>
      <c r="K75" s="298"/>
      <c r="L75" s="298"/>
      <c r="M75" s="142"/>
      <c r="N75" s="142"/>
      <c r="O75" s="142"/>
      <c r="P75" s="142"/>
      <c r="Q75" s="142"/>
      <c r="R75" s="142"/>
      <c r="S75" s="142"/>
    </row>
    <row r="76" spans="1:19">
      <c r="A76" s="142"/>
      <c r="B76" s="142"/>
      <c r="C76" s="142"/>
      <c r="D76" s="142"/>
      <c r="E76" s="142"/>
      <c r="F76" s="142"/>
      <c r="G76" s="142"/>
      <c r="H76" s="142"/>
      <c r="I76" s="142"/>
      <c r="J76" s="142"/>
      <c r="K76" s="142"/>
      <c r="L76" s="142"/>
      <c r="M76" s="142"/>
      <c r="N76" s="142"/>
      <c r="O76" s="142"/>
      <c r="P76" s="142"/>
      <c r="Q76" s="142"/>
      <c r="R76" s="142"/>
      <c r="S76" s="142"/>
    </row>
    <row r="77" spans="1:19">
      <c r="A77" s="142"/>
      <c r="B77" s="142"/>
      <c r="C77" s="142"/>
      <c r="D77" s="142"/>
      <c r="E77" s="142"/>
      <c r="F77" s="142"/>
      <c r="G77" s="142"/>
      <c r="H77" s="142"/>
      <c r="I77" s="142"/>
      <c r="J77" s="298"/>
      <c r="K77" s="142"/>
      <c r="L77" s="142"/>
      <c r="M77" s="142"/>
      <c r="N77" s="142"/>
      <c r="O77" s="142"/>
      <c r="P77" s="142"/>
      <c r="Q77" s="142"/>
      <c r="R77" s="142"/>
      <c r="S77" s="142"/>
    </row>
    <row r="78" spans="1:19">
      <c r="A78" s="142"/>
      <c r="B78" s="298"/>
      <c r="C78" s="298"/>
      <c r="D78" s="298"/>
      <c r="E78" s="298"/>
      <c r="F78" s="142"/>
      <c r="G78" s="142"/>
      <c r="H78" s="299"/>
      <c r="I78" s="142"/>
      <c r="J78" s="300"/>
      <c r="K78" s="300"/>
      <c r="L78" s="299"/>
      <c r="M78" s="142"/>
      <c r="N78" s="142"/>
      <c r="O78" s="142"/>
      <c r="P78" s="142"/>
      <c r="Q78" s="142"/>
      <c r="R78" s="142"/>
      <c r="S78" s="142"/>
    </row>
    <row r="79" spans="1:19">
      <c r="A79" s="299"/>
      <c r="B79" s="142"/>
      <c r="C79" s="142"/>
      <c r="D79" s="142"/>
      <c r="E79" s="142"/>
      <c r="F79" s="142"/>
      <c r="G79" s="142"/>
      <c r="H79" s="142"/>
      <c r="I79" s="142"/>
      <c r="J79" s="298"/>
      <c r="K79" s="142"/>
      <c r="L79" s="142"/>
      <c r="M79" s="142"/>
      <c r="N79" s="142"/>
      <c r="O79" s="142"/>
      <c r="P79" s="142"/>
      <c r="Q79" s="142"/>
      <c r="R79" s="142"/>
      <c r="S79" s="142"/>
    </row>
    <row r="80" spans="1:19">
      <c r="A80" s="142"/>
      <c r="B80" s="142"/>
      <c r="C80" s="142"/>
      <c r="D80" s="142"/>
      <c r="E80" s="142"/>
      <c r="F80" s="142"/>
      <c r="G80" s="142"/>
      <c r="H80" s="142"/>
      <c r="I80" s="142"/>
      <c r="J80" s="298"/>
      <c r="K80" s="142"/>
      <c r="L80" s="142"/>
      <c r="M80" s="142"/>
      <c r="N80" s="142"/>
      <c r="O80" s="142"/>
      <c r="P80" s="142"/>
      <c r="Q80" s="142"/>
      <c r="R80" s="142"/>
      <c r="S80" s="142"/>
    </row>
    <row r="81" spans="1:19">
      <c r="A81" s="142"/>
      <c r="B81" s="142"/>
      <c r="C81" s="142"/>
      <c r="D81" s="142"/>
      <c r="E81" s="142"/>
      <c r="F81" s="142"/>
      <c r="G81" s="142"/>
      <c r="H81" s="142"/>
      <c r="I81" s="142"/>
      <c r="J81" s="142"/>
      <c r="K81" s="142"/>
      <c r="L81" s="142"/>
      <c r="M81" s="142"/>
      <c r="N81" s="142"/>
      <c r="O81" s="142"/>
      <c r="P81" s="142"/>
      <c r="Q81" s="142"/>
      <c r="R81" s="142"/>
      <c r="S81" s="142"/>
    </row>
    <row r="82" spans="1:19">
      <c r="A82" s="253"/>
      <c r="B82" s="250"/>
      <c r="C82" s="253"/>
      <c r="D82" s="301"/>
      <c r="E82" s="302"/>
      <c r="F82" s="142"/>
      <c r="G82" s="142"/>
      <c r="H82" s="142"/>
      <c r="I82" s="303"/>
      <c r="J82" s="142"/>
      <c r="K82" s="142"/>
      <c r="L82" s="142"/>
      <c r="M82" s="142"/>
      <c r="N82" s="142"/>
      <c r="O82" s="142"/>
      <c r="P82" s="142"/>
      <c r="Q82" s="142"/>
      <c r="R82" s="142"/>
      <c r="S82" s="142"/>
    </row>
    <row r="83" spans="1:19">
      <c r="A83" s="304"/>
      <c r="B83" s="161"/>
      <c r="C83" s="304"/>
      <c r="D83" s="305"/>
      <c r="E83" s="304"/>
      <c r="F83" s="142"/>
      <c r="G83" s="142"/>
      <c r="H83" s="142"/>
      <c r="I83" s="142"/>
      <c r="J83" s="142"/>
      <c r="K83" s="142"/>
      <c r="L83" s="142"/>
      <c r="M83" s="142"/>
      <c r="N83" s="142"/>
      <c r="O83" s="142"/>
      <c r="P83" s="142"/>
      <c r="Q83" s="142"/>
      <c r="R83" s="142"/>
      <c r="S83" s="142"/>
    </row>
    <row r="84" spans="1:19">
      <c r="A84" s="304"/>
      <c r="B84" s="306"/>
      <c r="C84" s="304"/>
      <c r="D84" s="305"/>
      <c r="E84" s="304"/>
      <c r="F84" s="142"/>
      <c r="G84" s="142"/>
      <c r="H84" s="142"/>
      <c r="I84" s="142"/>
      <c r="J84" s="142"/>
      <c r="K84" s="142"/>
      <c r="L84" s="142"/>
      <c r="M84" s="142"/>
      <c r="N84" s="142"/>
      <c r="O84" s="142"/>
      <c r="P84" s="142"/>
      <c r="Q84" s="142"/>
      <c r="R84" s="142"/>
      <c r="S84" s="142"/>
    </row>
    <row r="85" spans="1:19">
      <c r="A85" s="304"/>
      <c r="B85" s="161"/>
      <c r="C85" s="304"/>
      <c r="D85" s="305"/>
      <c r="E85" s="304"/>
      <c r="F85" s="142"/>
      <c r="G85" s="142"/>
      <c r="H85" s="142"/>
      <c r="I85" s="142"/>
      <c r="J85" s="142"/>
      <c r="K85" s="142"/>
      <c r="L85" s="142"/>
      <c r="M85" s="142"/>
      <c r="N85" s="142"/>
      <c r="O85" s="142"/>
      <c r="P85" s="142"/>
      <c r="Q85" s="142"/>
      <c r="R85" s="142"/>
      <c r="S85" s="142"/>
    </row>
    <row r="86" spans="1:19">
      <c r="A86" s="304"/>
      <c r="B86" s="161"/>
      <c r="C86" s="304"/>
      <c r="D86" s="304"/>
      <c r="E86" s="304"/>
      <c r="F86" s="142"/>
      <c r="G86" s="142"/>
      <c r="H86" s="142"/>
      <c r="I86" s="142"/>
      <c r="J86" s="142"/>
      <c r="K86" s="142"/>
      <c r="L86" s="142"/>
      <c r="M86" s="142"/>
      <c r="N86" s="142"/>
      <c r="O86" s="142"/>
      <c r="P86" s="142"/>
      <c r="Q86" s="142"/>
      <c r="R86" s="142"/>
      <c r="S86" s="142"/>
    </row>
    <row r="87" spans="1:19">
      <c r="A87" s="161"/>
      <c r="B87" s="307"/>
      <c r="C87" s="304"/>
      <c r="D87" s="304"/>
      <c r="E87" s="304"/>
      <c r="F87" s="142"/>
      <c r="G87" s="142"/>
      <c r="H87" s="142"/>
      <c r="I87" s="142"/>
      <c r="J87" s="142"/>
      <c r="K87" s="142"/>
      <c r="L87" s="142"/>
      <c r="M87" s="142"/>
      <c r="N87" s="142"/>
      <c r="O87" s="142"/>
      <c r="P87" s="142"/>
      <c r="Q87" s="142"/>
      <c r="R87" s="142"/>
      <c r="S87" s="142"/>
    </row>
    <row r="88" spans="1:19">
      <c r="A88" s="142"/>
      <c r="B88" s="142"/>
      <c r="C88" s="142"/>
      <c r="D88" s="142"/>
      <c r="E88" s="142"/>
      <c r="F88" s="142"/>
      <c r="G88" s="142"/>
      <c r="H88" s="142"/>
      <c r="I88" s="142"/>
      <c r="J88" s="142"/>
      <c r="K88" s="142"/>
      <c r="L88" s="142"/>
      <c r="M88" s="142"/>
      <c r="N88" s="142"/>
      <c r="O88" s="142"/>
      <c r="P88" s="142"/>
      <c r="Q88" s="142"/>
      <c r="R88" s="142"/>
      <c r="S88" s="142"/>
    </row>
    <row r="89" spans="1:19">
      <c r="A89" s="142"/>
      <c r="B89" s="142"/>
      <c r="C89" s="142"/>
      <c r="D89" s="142"/>
      <c r="E89" s="142"/>
      <c r="F89" s="142"/>
      <c r="G89" s="142"/>
      <c r="H89" s="142"/>
      <c r="I89" s="298"/>
      <c r="J89" s="142"/>
      <c r="K89" s="142"/>
      <c r="L89" s="142"/>
      <c r="M89" s="142"/>
      <c r="N89" s="142"/>
      <c r="O89" s="142"/>
      <c r="P89" s="142"/>
      <c r="Q89" s="142"/>
      <c r="R89" s="142"/>
      <c r="S89" s="142"/>
    </row>
    <row r="90" spans="1:19">
      <c r="A90" s="142"/>
      <c r="B90" s="142"/>
      <c r="C90" s="142"/>
      <c r="D90" s="142"/>
      <c r="E90" s="142"/>
      <c r="F90" s="142"/>
      <c r="G90" s="142"/>
      <c r="H90" s="142"/>
      <c r="I90" s="142"/>
      <c r="J90" s="142"/>
      <c r="K90" s="142"/>
      <c r="L90" s="142"/>
      <c r="M90" s="142"/>
      <c r="N90" s="142"/>
      <c r="O90" s="142"/>
      <c r="P90" s="142"/>
      <c r="Q90" s="142"/>
      <c r="R90" s="142"/>
      <c r="S90" s="142"/>
    </row>
    <row r="91" spans="1:19" ht="21">
      <c r="A91" s="421"/>
      <c r="B91" s="421"/>
      <c r="C91" s="250"/>
      <c r="D91" s="250"/>
      <c r="E91" s="142"/>
      <c r="F91" s="142"/>
      <c r="G91" s="142"/>
      <c r="H91" s="142"/>
      <c r="I91" s="142"/>
      <c r="J91" s="142"/>
      <c r="K91" s="142"/>
      <c r="L91" s="142"/>
      <c r="M91" s="142"/>
      <c r="N91" s="142"/>
      <c r="O91" s="142"/>
      <c r="P91" s="142"/>
      <c r="Q91" s="142"/>
      <c r="R91" s="142"/>
      <c r="S91" s="142"/>
    </row>
    <row r="92" spans="1:19">
      <c r="A92" s="142"/>
      <c r="B92" s="142"/>
      <c r="C92" s="142"/>
      <c r="D92" s="142"/>
      <c r="E92" s="142"/>
      <c r="F92" s="142"/>
      <c r="G92" s="142"/>
      <c r="H92" s="142"/>
      <c r="I92" s="142"/>
      <c r="J92" s="142"/>
      <c r="K92" s="142"/>
      <c r="L92" s="142"/>
      <c r="M92" s="142"/>
      <c r="N92" s="142"/>
      <c r="O92" s="142"/>
      <c r="P92" s="142"/>
      <c r="Q92" s="142"/>
      <c r="R92" s="142"/>
      <c r="S92" s="142"/>
    </row>
    <row r="93" spans="1:19">
      <c r="A93" s="142"/>
      <c r="B93" s="251"/>
      <c r="C93" s="252"/>
      <c r="D93" s="251"/>
      <c r="E93" s="142"/>
      <c r="F93" s="142"/>
      <c r="G93" s="142"/>
      <c r="H93" s="142"/>
      <c r="I93" s="142"/>
      <c r="J93" s="142"/>
      <c r="K93" s="142"/>
      <c r="L93" s="142"/>
      <c r="M93" s="142"/>
      <c r="N93" s="142"/>
      <c r="O93" s="142"/>
      <c r="P93" s="142"/>
      <c r="Q93" s="142"/>
      <c r="R93" s="142"/>
      <c r="S93" s="142"/>
    </row>
    <row r="94" spans="1:19">
      <c r="A94" s="142"/>
      <c r="B94" s="251"/>
      <c r="C94" s="252"/>
      <c r="D94" s="251"/>
      <c r="E94" s="142"/>
      <c r="F94" s="142"/>
      <c r="G94" s="142"/>
      <c r="H94" s="142"/>
      <c r="I94" s="142"/>
      <c r="J94" s="142"/>
      <c r="K94" s="142"/>
      <c r="L94" s="142"/>
      <c r="M94" s="142"/>
      <c r="N94" s="142"/>
      <c r="O94" s="142"/>
      <c r="P94" s="142"/>
      <c r="Q94" s="142"/>
      <c r="R94" s="142"/>
      <c r="S94" s="142"/>
    </row>
    <row r="95" spans="1:19">
      <c r="A95" s="142"/>
      <c r="B95" s="251"/>
      <c r="C95" s="252"/>
      <c r="D95" s="251"/>
      <c r="E95" s="142"/>
      <c r="F95" s="142"/>
      <c r="G95" s="142"/>
      <c r="H95" s="142"/>
      <c r="I95" s="142"/>
      <c r="J95" s="142"/>
      <c r="K95" s="142"/>
      <c r="L95" s="142"/>
      <c r="M95" s="142"/>
      <c r="N95" s="142"/>
      <c r="O95" s="142"/>
      <c r="P95" s="142"/>
      <c r="Q95" s="142"/>
      <c r="R95" s="142"/>
      <c r="S95" s="142"/>
    </row>
    <row r="96" spans="1:19">
      <c r="A96" s="142"/>
      <c r="B96" s="142"/>
      <c r="C96" s="142"/>
      <c r="D96" s="142"/>
      <c r="E96" s="142"/>
      <c r="F96" s="142"/>
      <c r="G96" s="142"/>
      <c r="H96" s="142"/>
      <c r="I96" s="298"/>
      <c r="J96" s="142"/>
      <c r="K96" s="142"/>
      <c r="L96" s="142"/>
      <c r="M96" s="142"/>
      <c r="N96" s="142"/>
      <c r="O96" s="142"/>
      <c r="P96" s="142"/>
      <c r="Q96" s="142"/>
      <c r="R96" s="142"/>
      <c r="S96" s="142"/>
    </row>
    <row r="97" spans="1:19">
      <c r="A97" s="142"/>
      <c r="B97" s="142"/>
      <c r="C97" s="142"/>
      <c r="D97" s="142"/>
      <c r="E97" s="142"/>
      <c r="F97" s="142"/>
      <c r="G97" s="142"/>
      <c r="H97" s="142"/>
      <c r="I97" s="298"/>
      <c r="J97" s="142"/>
      <c r="K97" s="142"/>
      <c r="L97" s="142"/>
      <c r="M97" s="142"/>
      <c r="N97" s="142"/>
      <c r="O97" s="142"/>
      <c r="P97" s="142"/>
      <c r="Q97" s="142"/>
      <c r="R97" s="142"/>
      <c r="S97" s="142"/>
    </row>
    <row r="98" spans="1:19" ht="23.25">
      <c r="A98" s="422"/>
      <c r="B98" s="422"/>
      <c r="C98" s="142"/>
      <c r="D98" s="142"/>
      <c r="E98" s="142"/>
      <c r="F98" s="142"/>
      <c r="G98" s="142"/>
      <c r="H98" s="142"/>
      <c r="I98" s="298"/>
      <c r="J98" s="142"/>
      <c r="K98" s="142"/>
      <c r="L98" s="142"/>
      <c r="M98" s="142"/>
      <c r="N98" s="142"/>
      <c r="O98" s="142"/>
      <c r="P98" s="142"/>
      <c r="Q98" s="142"/>
      <c r="R98" s="142"/>
      <c r="S98" s="142"/>
    </row>
    <row r="99" spans="1:19">
      <c r="A99" s="419"/>
      <c r="B99" s="419"/>
      <c r="C99" s="419"/>
      <c r="D99" s="419"/>
      <c r="E99" s="419"/>
      <c r="F99" s="419"/>
      <c r="G99" s="253"/>
      <c r="H99" s="142"/>
      <c r="I99" s="419"/>
      <c r="J99" s="419"/>
      <c r="K99" s="419"/>
      <c r="L99" s="419"/>
      <c r="M99" s="419"/>
      <c r="N99" s="419"/>
      <c r="O99" s="419"/>
      <c r="P99" s="142"/>
      <c r="Q99" s="142"/>
      <c r="R99" s="142"/>
      <c r="S99" s="142"/>
    </row>
    <row r="100" spans="1:19">
      <c r="A100" s="142"/>
      <c r="B100" s="142"/>
      <c r="C100" s="250"/>
      <c r="D100" s="250"/>
      <c r="E100" s="250"/>
      <c r="F100" s="250"/>
      <c r="G100" s="250"/>
      <c r="H100" s="142"/>
      <c r="I100" s="142"/>
      <c r="J100" s="142"/>
      <c r="K100" s="250"/>
      <c r="L100" s="250"/>
      <c r="M100" s="250"/>
      <c r="N100" s="250"/>
      <c r="O100" s="250"/>
      <c r="P100" s="142"/>
      <c r="Q100" s="142"/>
      <c r="R100" s="142"/>
      <c r="S100" s="142"/>
    </row>
    <row r="101" spans="1:19" ht="15" customHeight="1">
      <c r="A101" s="419"/>
      <c r="B101" s="142"/>
      <c r="C101" s="251"/>
      <c r="D101" s="251"/>
      <c r="E101" s="251"/>
      <c r="F101" s="251"/>
      <c r="G101" s="252"/>
      <c r="H101" s="142"/>
      <c r="I101" s="419"/>
      <c r="J101" s="142"/>
      <c r="K101" s="251"/>
      <c r="L101" s="251"/>
      <c r="M101" s="251"/>
      <c r="N101" s="251"/>
      <c r="O101" s="252"/>
      <c r="P101" s="142"/>
      <c r="Q101" s="142"/>
      <c r="R101" s="142"/>
      <c r="S101" s="142"/>
    </row>
    <row r="102" spans="1:19">
      <c r="A102" s="419"/>
      <c r="B102" s="142"/>
      <c r="C102" s="251"/>
      <c r="D102" s="251"/>
      <c r="E102" s="251"/>
      <c r="F102" s="251"/>
      <c r="G102" s="252"/>
      <c r="H102" s="142"/>
      <c r="I102" s="419"/>
      <c r="J102" s="142"/>
      <c r="K102" s="251"/>
      <c r="L102" s="251"/>
      <c r="M102" s="251"/>
      <c r="N102" s="251"/>
      <c r="O102" s="252"/>
      <c r="P102" s="142"/>
      <c r="Q102" s="142"/>
      <c r="R102" s="142"/>
      <c r="S102" s="142"/>
    </row>
    <row r="103" spans="1:19">
      <c r="A103" s="419"/>
      <c r="B103" s="142"/>
      <c r="C103" s="251"/>
      <c r="D103" s="251"/>
      <c r="E103" s="251"/>
      <c r="F103" s="251"/>
      <c r="G103" s="251"/>
      <c r="H103" s="142"/>
      <c r="I103" s="419"/>
      <c r="J103" s="142"/>
      <c r="K103" s="251"/>
      <c r="L103" s="251"/>
      <c r="M103" s="251"/>
      <c r="N103" s="251"/>
      <c r="O103" s="251"/>
      <c r="P103" s="142"/>
      <c r="Q103" s="142"/>
      <c r="R103" s="142"/>
      <c r="S103" s="142"/>
    </row>
    <row r="104" spans="1:19">
      <c r="A104" s="308"/>
      <c r="B104" s="142"/>
      <c r="C104" s="251"/>
      <c r="D104" s="251"/>
      <c r="E104" s="251"/>
      <c r="F104" s="251"/>
      <c r="G104" s="252"/>
      <c r="H104" s="142"/>
      <c r="I104" s="308"/>
      <c r="J104" s="142"/>
      <c r="K104" s="251"/>
      <c r="L104" s="251"/>
      <c r="M104" s="251"/>
      <c r="N104" s="251"/>
      <c r="O104" s="252"/>
      <c r="P104" s="142"/>
      <c r="Q104" s="142"/>
      <c r="R104" s="142"/>
      <c r="S104" s="142"/>
    </row>
    <row r="105" spans="1:19">
      <c r="A105" s="142"/>
      <c r="B105" s="142"/>
      <c r="C105" s="251"/>
      <c r="D105" s="251"/>
      <c r="E105" s="251"/>
      <c r="F105" s="251"/>
      <c r="G105" s="251"/>
      <c r="H105" s="142"/>
      <c r="I105" s="142"/>
      <c r="J105" s="142"/>
      <c r="K105" s="251"/>
      <c r="L105" s="251"/>
      <c r="M105" s="251"/>
      <c r="N105" s="251"/>
      <c r="O105" s="251"/>
      <c r="P105" s="142"/>
      <c r="Q105" s="142"/>
      <c r="R105" s="142"/>
      <c r="S105" s="142"/>
    </row>
    <row r="106" spans="1:19">
      <c r="A106" s="418"/>
      <c r="B106" s="142"/>
      <c r="C106" s="251"/>
      <c r="D106" s="251"/>
      <c r="E106" s="251"/>
      <c r="F106" s="251"/>
      <c r="G106" s="252"/>
      <c r="H106" s="142"/>
      <c r="I106" s="419"/>
      <c r="J106" s="142"/>
      <c r="K106" s="251"/>
      <c r="L106" s="251"/>
      <c r="M106" s="251"/>
      <c r="N106" s="251"/>
      <c r="O106" s="252"/>
      <c r="P106" s="142"/>
      <c r="Q106" s="142"/>
      <c r="R106" s="142"/>
      <c r="S106" s="142"/>
    </row>
    <row r="107" spans="1:19">
      <c r="A107" s="418"/>
      <c r="B107" s="142"/>
      <c r="C107" s="251"/>
      <c r="D107" s="251"/>
      <c r="E107" s="251"/>
      <c r="F107" s="251"/>
      <c r="G107" s="252"/>
      <c r="H107" s="142"/>
      <c r="I107" s="419"/>
      <c r="J107" s="142"/>
      <c r="K107" s="251"/>
      <c r="L107" s="251"/>
      <c r="M107" s="251"/>
      <c r="N107" s="251"/>
      <c r="O107" s="252"/>
      <c r="P107" s="142"/>
      <c r="Q107" s="142"/>
      <c r="R107" s="142"/>
      <c r="S107" s="142"/>
    </row>
    <row r="108" spans="1:19">
      <c r="A108" s="418"/>
      <c r="B108" s="142"/>
      <c r="C108" s="251"/>
      <c r="D108" s="251"/>
      <c r="E108" s="251"/>
      <c r="F108" s="251"/>
      <c r="G108" s="251"/>
      <c r="H108" s="142"/>
      <c r="I108" s="419"/>
      <c r="J108" s="142"/>
      <c r="K108" s="251"/>
      <c r="L108" s="251"/>
      <c r="M108" s="251"/>
      <c r="N108" s="251"/>
      <c r="O108" s="251"/>
      <c r="P108" s="142"/>
      <c r="Q108" s="142"/>
      <c r="R108" s="142"/>
      <c r="S108" s="142"/>
    </row>
    <row r="109" spans="1:19">
      <c r="A109" s="142"/>
      <c r="B109" s="142"/>
      <c r="C109" s="251"/>
      <c r="D109" s="251"/>
      <c r="E109" s="251"/>
      <c r="F109" s="251"/>
      <c r="G109" s="252"/>
      <c r="H109" s="142"/>
      <c r="I109" s="142"/>
      <c r="J109" s="142"/>
      <c r="K109" s="251"/>
      <c r="L109" s="251"/>
      <c r="M109" s="251"/>
      <c r="N109" s="251"/>
      <c r="O109" s="252"/>
      <c r="P109" s="142"/>
      <c r="Q109" s="142"/>
      <c r="R109" s="142"/>
      <c r="S109" s="142"/>
    </row>
    <row r="110" spans="1:19">
      <c r="A110" s="142"/>
      <c r="B110" s="142"/>
      <c r="C110" s="251"/>
      <c r="D110" s="251"/>
      <c r="E110" s="251"/>
      <c r="F110" s="251"/>
      <c r="G110" s="251"/>
      <c r="H110" s="142"/>
      <c r="I110" s="142"/>
      <c r="J110" s="142"/>
      <c r="K110" s="251"/>
      <c r="L110" s="251"/>
      <c r="M110" s="251"/>
      <c r="N110" s="251"/>
      <c r="O110" s="251"/>
      <c r="P110" s="142"/>
      <c r="Q110" s="142"/>
      <c r="R110" s="142"/>
      <c r="S110" s="142"/>
    </row>
    <row r="111" spans="1:19">
      <c r="A111" s="418"/>
      <c r="B111" s="142"/>
      <c r="C111" s="251"/>
      <c r="D111" s="251"/>
      <c r="E111" s="251"/>
      <c r="F111" s="251"/>
      <c r="G111" s="252"/>
      <c r="H111" s="142"/>
      <c r="I111" s="419"/>
      <c r="J111" s="142"/>
      <c r="K111" s="251"/>
      <c r="L111" s="251"/>
      <c r="M111" s="251"/>
      <c r="N111" s="251"/>
      <c r="O111" s="252"/>
      <c r="P111" s="142"/>
      <c r="Q111" s="142"/>
      <c r="R111" s="142"/>
      <c r="S111" s="142"/>
    </row>
    <row r="112" spans="1:19">
      <c r="A112" s="418"/>
      <c r="B112" s="142"/>
      <c r="C112" s="251"/>
      <c r="D112" s="251"/>
      <c r="E112" s="251"/>
      <c r="F112" s="251"/>
      <c r="G112" s="252"/>
      <c r="H112" s="142"/>
      <c r="I112" s="419"/>
      <c r="J112" s="142"/>
      <c r="K112" s="251"/>
      <c r="L112" s="251"/>
      <c r="M112" s="251"/>
      <c r="N112" s="251"/>
      <c r="O112" s="252"/>
      <c r="P112" s="142"/>
      <c r="Q112" s="142"/>
      <c r="R112" s="142"/>
      <c r="S112" s="142"/>
    </row>
    <row r="113" spans="1:19">
      <c r="A113" s="418"/>
      <c r="B113" s="142"/>
      <c r="C113" s="251"/>
      <c r="D113" s="251"/>
      <c r="E113" s="251"/>
      <c r="F113" s="251"/>
      <c r="G113" s="251"/>
      <c r="H113" s="142"/>
      <c r="I113" s="419"/>
      <c r="J113" s="142"/>
      <c r="K113" s="251"/>
      <c r="L113" s="251"/>
      <c r="M113" s="251"/>
      <c r="N113" s="251"/>
      <c r="O113" s="251"/>
      <c r="P113" s="142"/>
      <c r="Q113" s="142"/>
      <c r="R113" s="142"/>
      <c r="S113" s="142"/>
    </row>
    <row r="114" spans="1:19">
      <c r="A114" s="142"/>
      <c r="B114" s="142"/>
      <c r="C114" s="251"/>
      <c r="D114" s="251"/>
      <c r="E114" s="251"/>
      <c r="F114" s="251"/>
      <c r="G114" s="252"/>
      <c r="H114" s="142"/>
      <c r="I114" s="142"/>
      <c r="J114" s="142"/>
      <c r="K114" s="251"/>
      <c r="L114" s="251"/>
      <c r="M114" s="251"/>
      <c r="N114" s="251"/>
      <c r="O114" s="252"/>
      <c r="P114" s="142"/>
      <c r="Q114" s="142"/>
      <c r="R114" s="142"/>
      <c r="S114" s="142"/>
    </row>
    <row r="115" spans="1:19">
      <c r="A115" s="142"/>
      <c r="B115" s="142"/>
      <c r="C115" s="251"/>
      <c r="D115" s="251"/>
      <c r="E115" s="251"/>
      <c r="F115" s="251"/>
      <c r="G115" s="251"/>
      <c r="H115" s="142"/>
      <c r="I115" s="142"/>
      <c r="J115" s="142"/>
      <c r="K115" s="251"/>
      <c r="L115" s="251"/>
      <c r="M115" s="251"/>
      <c r="N115" s="251"/>
      <c r="O115" s="251"/>
      <c r="P115" s="142"/>
      <c r="Q115" s="142"/>
      <c r="R115" s="142"/>
      <c r="S115" s="142"/>
    </row>
    <row r="116" spans="1:19">
      <c r="A116" s="418"/>
      <c r="B116" s="142"/>
      <c r="C116" s="251"/>
      <c r="D116" s="251"/>
      <c r="E116" s="251"/>
      <c r="F116" s="251"/>
      <c r="G116" s="252"/>
      <c r="H116" s="142"/>
      <c r="I116" s="419"/>
      <c r="J116" s="142"/>
      <c r="K116" s="251"/>
      <c r="L116" s="251"/>
      <c r="M116" s="251"/>
      <c r="N116" s="251"/>
      <c r="O116" s="252"/>
      <c r="P116" s="142"/>
      <c r="Q116" s="142"/>
      <c r="R116" s="142"/>
      <c r="S116" s="142"/>
    </row>
    <row r="117" spans="1:19">
      <c r="A117" s="418"/>
      <c r="B117" s="142"/>
      <c r="C117" s="251"/>
      <c r="D117" s="251"/>
      <c r="E117" s="251"/>
      <c r="F117" s="251"/>
      <c r="G117" s="252"/>
      <c r="H117" s="142"/>
      <c r="I117" s="419"/>
      <c r="J117" s="142"/>
      <c r="K117" s="251"/>
      <c r="L117" s="251"/>
      <c r="M117" s="251"/>
      <c r="N117" s="251"/>
      <c r="O117" s="252"/>
      <c r="P117" s="142"/>
      <c r="Q117" s="142"/>
      <c r="R117" s="142"/>
      <c r="S117" s="142"/>
    </row>
    <row r="118" spans="1:19">
      <c r="A118" s="418"/>
      <c r="B118" s="142"/>
      <c r="C118" s="251"/>
      <c r="D118" s="251"/>
      <c r="E118" s="251"/>
      <c r="F118" s="251"/>
      <c r="G118" s="251"/>
      <c r="H118" s="142"/>
      <c r="I118" s="419"/>
      <c r="J118" s="142"/>
      <c r="K118" s="251"/>
      <c r="L118" s="251"/>
      <c r="M118" s="251"/>
      <c r="N118" s="251"/>
      <c r="O118" s="251"/>
      <c r="P118" s="142"/>
      <c r="Q118" s="142"/>
      <c r="R118" s="142"/>
      <c r="S118" s="142"/>
    </row>
    <row r="119" spans="1:19">
      <c r="A119" s="250"/>
      <c r="B119" s="142"/>
      <c r="C119" s="251"/>
      <c r="D119" s="251"/>
      <c r="E119" s="251"/>
      <c r="F119" s="251"/>
      <c r="G119" s="252"/>
      <c r="H119" s="142"/>
      <c r="I119" s="250"/>
      <c r="J119" s="142"/>
      <c r="K119" s="251"/>
      <c r="L119" s="251"/>
      <c r="M119" s="251"/>
      <c r="N119" s="251"/>
      <c r="O119" s="252"/>
      <c r="P119" s="142"/>
      <c r="Q119" s="142"/>
      <c r="R119" s="142"/>
      <c r="S119" s="142"/>
    </row>
    <row r="120" spans="1:19">
      <c r="A120" s="142"/>
      <c r="B120" s="142"/>
      <c r="C120" s="251"/>
      <c r="D120" s="251"/>
      <c r="E120" s="251"/>
      <c r="F120" s="251"/>
      <c r="G120" s="251"/>
      <c r="H120" s="142"/>
      <c r="I120" s="142"/>
      <c r="J120" s="142"/>
      <c r="K120" s="251"/>
      <c r="L120" s="251"/>
      <c r="M120" s="251"/>
      <c r="N120" s="251"/>
      <c r="O120" s="251"/>
      <c r="P120" s="142"/>
      <c r="Q120" s="142"/>
      <c r="R120" s="142"/>
      <c r="S120" s="142"/>
    </row>
    <row r="121" spans="1:19">
      <c r="A121" s="418"/>
      <c r="B121" s="142"/>
      <c r="C121" s="251"/>
      <c r="D121" s="251"/>
      <c r="E121" s="251"/>
      <c r="F121" s="251"/>
      <c r="G121" s="252"/>
      <c r="H121" s="142"/>
      <c r="I121" s="419"/>
      <c r="J121" s="142"/>
      <c r="K121" s="251"/>
      <c r="L121" s="251"/>
      <c r="M121" s="251"/>
      <c r="N121" s="251"/>
      <c r="O121" s="252"/>
      <c r="P121" s="142"/>
      <c r="Q121" s="142"/>
      <c r="R121" s="142"/>
      <c r="S121" s="142"/>
    </row>
    <row r="122" spans="1:19">
      <c r="A122" s="418"/>
      <c r="B122" s="142"/>
      <c r="C122" s="251"/>
      <c r="D122" s="251"/>
      <c r="E122" s="251"/>
      <c r="F122" s="251"/>
      <c r="G122" s="252"/>
      <c r="H122" s="142"/>
      <c r="I122" s="419"/>
      <c r="J122" s="142"/>
      <c r="K122" s="251"/>
      <c r="L122" s="251"/>
      <c r="M122" s="251"/>
      <c r="N122" s="251"/>
      <c r="O122" s="252"/>
      <c r="P122" s="142"/>
      <c r="Q122" s="142"/>
      <c r="R122" s="142"/>
      <c r="S122" s="142"/>
    </row>
    <row r="123" spans="1:19">
      <c r="A123" s="418"/>
      <c r="B123" s="142"/>
      <c r="C123" s="251"/>
      <c r="D123" s="251"/>
      <c r="E123" s="251"/>
      <c r="F123" s="251"/>
      <c r="G123" s="251"/>
      <c r="H123" s="142"/>
      <c r="I123" s="419"/>
      <c r="J123" s="142"/>
      <c r="K123" s="251"/>
      <c r="L123" s="251"/>
      <c r="M123" s="251"/>
      <c r="N123" s="251"/>
      <c r="O123" s="251"/>
      <c r="P123" s="142"/>
      <c r="Q123" s="142"/>
      <c r="R123" s="142"/>
      <c r="S123" s="142"/>
    </row>
    <row r="124" spans="1:19">
      <c r="A124" s="250"/>
      <c r="B124" s="142"/>
      <c r="C124" s="251"/>
      <c r="D124" s="251"/>
      <c r="E124" s="251"/>
      <c r="F124" s="251"/>
      <c r="G124" s="252"/>
      <c r="H124" s="142"/>
      <c r="I124" s="250"/>
      <c r="J124" s="142"/>
      <c r="K124" s="251"/>
      <c r="L124" s="251"/>
      <c r="M124" s="251"/>
      <c r="N124" s="251"/>
      <c r="O124" s="252"/>
      <c r="P124" s="142"/>
      <c r="Q124" s="142"/>
      <c r="R124" s="142"/>
      <c r="S124" s="142"/>
    </row>
    <row r="125" spans="1:19">
      <c r="A125" s="418"/>
      <c r="B125" s="142"/>
      <c r="C125" s="251"/>
      <c r="D125" s="251"/>
      <c r="E125" s="251"/>
      <c r="F125" s="251"/>
      <c r="G125" s="252"/>
      <c r="H125" s="142"/>
      <c r="I125" s="419"/>
      <c r="J125" s="142"/>
      <c r="K125" s="251"/>
      <c r="L125" s="251"/>
      <c r="M125" s="251"/>
      <c r="N125" s="251"/>
      <c r="O125" s="252"/>
      <c r="P125" s="142"/>
      <c r="Q125" s="142"/>
      <c r="R125" s="142"/>
      <c r="S125" s="142"/>
    </row>
    <row r="126" spans="1:19">
      <c r="A126" s="418"/>
      <c r="B126" s="142"/>
      <c r="C126" s="251"/>
      <c r="D126" s="251"/>
      <c r="E126" s="251"/>
      <c r="F126" s="251"/>
      <c r="G126" s="252"/>
      <c r="H126" s="142"/>
      <c r="I126" s="419"/>
      <c r="J126" s="142"/>
      <c r="K126" s="251"/>
      <c r="L126" s="251"/>
      <c r="M126" s="251"/>
      <c r="N126" s="251"/>
      <c r="O126" s="252"/>
      <c r="P126" s="142"/>
      <c r="Q126" s="142"/>
      <c r="R126" s="142"/>
      <c r="S126" s="142"/>
    </row>
    <row r="127" spans="1:19">
      <c r="A127" s="418"/>
      <c r="B127" s="142"/>
      <c r="C127" s="251"/>
      <c r="D127" s="251"/>
      <c r="E127" s="251"/>
      <c r="F127" s="251"/>
      <c r="G127" s="251"/>
      <c r="H127" s="142"/>
      <c r="I127" s="419"/>
      <c r="J127" s="142"/>
      <c r="K127" s="251"/>
      <c r="L127" s="251"/>
      <c r="M127" s="251"/>
      <c r="N127" s="251"/>
      <c r="O127" s="251"/>
      <c r="P127" s="142"/>
      <c r="Q127" s="142"/>
      <c r="R127" s="142"/>
      <c r="S127" s="142"/>
    </row>
    <row r="128" spans="1:19">
      <c r="A128" s="250"/>
      <c r="B128" s="142"/>
      <c r="C128" s="251"/>
      <c r="D128" s="251"/>
      <c r="E128" s="251"/>
      <c r="F128" s="251"/>
      <c r="G128" s="252"/>
      <c r="H128" s="142"/>
      <c r="I128" s="250"/>
      <c r="J128" s="142"/>
      <c r="K128" s="251"/>
      <c r="L128" s="251"/>
      <c r="M128" s="251"/>
      <c r="N128" s="251"/>
      <c r="O128" s="252"/>
      <c r="P128" s="142"/>
      <c r="Q128" s="142"/>
      <c r="R128" s="142"/>
      <c r="S128" s="142"/>
    </row>
    <row r="129" spans="1:19">
      <c r="A129" s="142"/>
      <c r="B129" s="142"/>
      <c r="C129" s="251"/>
      <c r="D129" s="251"/>
      <c r="E129" s="251"/>
      <c r="F129" s="251"/>
      <c r="G129" s="251"/>
      <c r="H129" s="142"/>
      <c r="I129" s="142"/>
      <c r="J129" s="142"/>
      <c r="K129" s="251"/>
      <c r="L129" s="251"/>
      <c r="M129" s="251"/>
      <c r="N129" s="251"/>
      <c r="O129" s="251"/>
      <c r="P129" s="142"/>
      <c r="Q129" s="142"/>
      <c r="R129" s="142"/>
      <c r="S129" s="142"/>
    </row>
    <row r="130" spans="1:19">
      <c r="A130" s="418"/>
      <c r="B130" s="142"/>
      <c r="C130" s="251"/>
      <c r="D130" s="251"/>
      <c r="E130" s="251"/>
      <c r="F130" s="251"/>
      <c r="G130" s="252"/>
      <c r="H130" s="142"/>
      <c r="I130" s="419"/>
      <c r="J130" s="142"/>
      <c r="K130" s="251"/>
      <c r="L130" s="251"/>
      <c r="M130" s="251"/>
      <c r="N130" s="251"/>
      <c r="O130" s="252"/>
      <c r="P130" s="142"/>
      <c r="Q130" s="142"/>
      <c r="R130" s="142"/>
      <c r="S130" s="142"/>
    </row>
    <row r="131" spans="1:19">
      <c r="A131" s="418"/>
      <c r="B131" s="142"/>
      <c r="C131" s="251"/>
      <c r="D131" s="251"/>
      <c r="E131" s="251"/>
      <c r="F131" s="251"/>
      <c r="G131" s="252"/>
      <c r="H131" s="142"/>
      <c r="I131" s="419"/>
      <c r="J131" s="142"/>
      <c r="K131" s="251"/>
      <c r="L131" s="251"/>
      <c r="M131" s="251"/>
      <c r="N131" s="251"/>
      <c r="O131" s="252"/>
      <c r="P131" s="142"/>
      <c r="Q131" s="142"/>
      <c r="R131" s="142"/>
      <c r="S131" s="142"/>
    </row>
    <row r="132" spans="1:19">
      <c r="A132" s="418"/>
      <c r="B132" s="142"/>
      <c r="C132" s="251"/>
      <c r="D132" s="251"/>
      <c r="E132" s="251"/>
      <c r="F132" s="251"/>
      <c r="G132" s="251"/>
      <c r="H132" s="142"/>
      <c r="I132" s="419"/>
      <c r="J132" s="142"/>
      <c r="K132" s="251"/>
      <c r="L132" s="251"/>
      <c r="M132" s="251"/>
      <c r="N132" s="251"/>
      <c r="O132" s="251"/>
      <c r="P132" s="142"/>
      <c r="Q132" s="142"/>
      <c r="R132" s="142"/>
      <c r="S132" s="142"/>
    </row>
    <row r="133" spans="1:19">
      <c r="A133" s="250"/>
      <c r="B133" s="142"/>
      <c r="C133" s="251"/>
      <c r="D133" s="251"/>
      <c r="E133" s="251"/>
      <c r="F133" s="251"/>
      <c r="G133" s="252"/>
      <c r="H133" s="142"/>
      <c r="I133" s="250"/>
      <c r="J133" s="142"/>
      <c r="K133" s="251"/>
      <c r="L133" s="251"/>
      <c r="M133" s="251"/>
      <c r="N133" s="251"/>
      <c r="O133" s="252"/>
      <c r="P133" s="142"/>
      <c r="Q133" s="142"/>
      <c r="R133" s="142"/>
      <c r="S133" s="142"/>
    </row>
    <row r="134" spans="1:19">
      <c r="A134" s="142"/>
      <c r="B134" s="142"/>
      <c r="C134" s="251"/>
      <c r="D134" s="251"/>
      <c r="E134" s="251"/>
      <c r="F134" s="251"/>
      <c r="G134" s="251"/>
      <c r="H134" s="142"/>
      <c r="I134" s="142"/>
      <c r="J134" s="142"/>
      <c r="K134" s="251"/>
      <c r="L134" s="251"/>
      <c r="M134" s="251"/>
      <c r="N134" s="251"/>
      <c r="O134" s="251"/>
      <c r="P134" s="142"/>
      <c r="Q134" s="142"/>
      <c r="R134" s="142"/>
      <c r="S134" s="142"/>
    </row>
    <row r="135" spans="1:19">
      <c r="A135" s="418"/>
      <c r="B135" s="142"/>
      <c r="C135" s="251"/>
      <c r="D135" s="251"/>
      <c r="E135" s="251"/>
      <c r="F135" s="251"/>
      <c r="G135" s="252"/>
      <c r="H135" s="142"/>
      <c r="I135" s="419"/>
      <c r="J135" s="142"/>
      <c r="K135" s="251"/>
      <c r="L135" s="251"/>
      <c r="M135" s="251"/>
      <c r="N135" s="251"/>
      <c r="O135" s="252"/>
      <c r="P135" s="142"/>
      <c r="Q135" s="142"/>
      <c r="R135" s="142"/>
      <c r="S135" s="142"/>
    </row>
    <row r="136" spans="1:19">
      <c r="A136" s="418"/>
      <c r="B136" s="142"/>
      <c r="C136" s="251"/>
      <c r="D136" s="251"/>
      <c r="E136" s="251"/>
      <c r="F136" s="251"/>
      <c r="G136" s="252"/>
      <c r="H136" s="142"/>
      <c r="I136" s="419"/>
      <c r="J136" s="142"/>
      <c r="K136" s="251"/>
      <c r="L136" s="251"/>
      <c r="M136" s="251"/>
      <c r="N136" s="251"/>
      <c r="O136" s="252"/>
      <c r="P136" s="142"/>
      <c r="Q136" s="142"/>
      <c r="R136" s="142"/>
      <c r="S136" s="142"/>
    </row>
    <row r="137" spans="1:19">
      <c r="A137" s="418"/>
      <c r="B137" s="142"/>
      <c r="C137" s="251"/>
      <c r="D137" s="251"/>
      <c r="E137" s="251"/>
      <c r="F137" s="251"/>
      <c r="G137" s="251"/>
      <c r="H137" s="142"/>
      <c r="I137" s="419"/>
      <c r="J137" s="142"/>
      <c r="K137" s="251"/>
      <c r="L137" s="251"/>
      <c r="M137" s="251"/>
      <c r="N137" s="251"/>
      <c r="O137" s="251"/>
      <c r="P137" s="142"/>
      <c r="Q137" s="142"/>
      <c r="R137" s="142"/>
      <c r="S137" s="142"/>
    </row>
    <row r="138" spans="1:19">
      <c r="A138" s="250"/>
      <c r="B138" s="142"/>
      <c r="C138" s="251"/>
      <c r="D138" s="251"/>
      <c r="E138" s="251"/>
      <c r="F138" s="251"/>
      <c r="G138" s="252"/>
      <c r="H138" s="142"/>
      <c r="I138" s="250"/>
      <c r="J138" s="142"/>
      <c r="K138" s="251"/>
      <c r="L138" s="251"/>
      <c r="M138" s="251"/>
      <c r="N138" s="251"/>
      <c r="O138" s="252"/>
      <c r="P138" s="142"/>
      <c r="Q138" s="142"/>
      <c r="R138" s="142"/>
      <c r="S138" s="142"/>
    </row>
    <row r="139" spans="1:19">
      <c r="A139" s="142"/>
      <c r="B139" s="142"/>
      <c r="C139" s="251"/>
      <c r="D139" s="251"/>
      <c r="E139" s="251"/>
      <c r="F139" s="251"/>
      <c r="G139" s="251"/>
      <c r="H139" s="142"/>
      <c r="I139" s="142"/>
      <c r="J139" s="142"/>
      <c r="K139" s="251"/>
      <c r="L139" s="251"/>
      <c r="M139" s="251"/>
      <c r="N139" s="251"/>
      <c r="O139" s="251"/>
      <c r="P139" s="142"/>
      <c r="Q139" s="142"/>
      <c r="R139" s="142"/>
      <c r="S139" s="142"/>
    </row>
    <row r="140" spans="1:19">
      <c r="A140" s="418"/>
      <c r="B140" s="142"/>
      <c r="C140" s="251"/>
      <c r="D140" s="251"/>
      <c r="E140" s="251"/>
      <c r="F140" s="251"/>
      <c r="G140" s="252"/>
      <c r="H140" s="142"/>
      <c r="I140" s="419"/>
      <c r="J140" s="142"/>
      <c r="K140" s="251"/>
      <c r="L140" s="251"/>
      <c r="M140" s="251"/>
      <c r="N140" s="251"/>
      <c r="O140" s="252"/>
      <c r="P140" s="142"/>
      <c r="Q140" s="142"/>
      <c r="R140" s="142"/>
      <c r="S140" s="142"/>
    </row>
    <row r="141" spans="1:19">
      <c r="A141" s="418"/>
      <c r="B141" s="142"/>
      <c r="C141" s="251"/>
      <c r="D141" s="251"/>
      <c r="E141" s="251"/>
      <c r="F141" s="251"/>
      <c r="G141" s="252"/>
      <c r="H141" s="142"/>
      <c r="I141" s="419"/>
      <c r="J141" s="142"/>
      <c r="K141" s="251"/>
      <c r="L141" s="251"/>
      <c r="M141" s="251"/>
      <c r="N141" s="251"/>
      <c r="O141" s="252"/>
      <c r="P141" s="142"/>
      <c r="Q141" s="142"/>
      <c r="R141" s="142"/>
      <c r="S141" s="142"/>
    </row>
    <row r="142" spans="1:19">
      <c r="A142" s="418"/>
      <c r="B142" s="142"/>
      <c r="C142" s="251"/>
      <c r="D142" s="251"/>
      <c r="E142" s="251"/>
      <c r="F142" s="251"/>
      <c r="G142" s="251"/>
      <c r="H142" s="142"/>
      <c r="I142" s="419"/>
      <c r="J142" s="142"/>
      <c r="K142" s="251"/>
      <c r="L142" s="251"/>
      <c r="M142" s="251"/>
      <c r="N142" s="251"/>
      <c r="O142" s="251"/>
      <c r="P142" s="142"/>
      <c r="Q142" s="142"/>
      <c r="R142" s="142"/>
      <c r="S142" s="142"/>
    </row>
    <row r="143" spans="1:19">
      <c r="A143" s="250"/>
      <c r="B143" s="142"/>
      <c r="C143" s="251"/>
      <c r="D143" s="251"/>
      <c r="E143" s="251"/>
      <c r="F143" s="251"/>
      <c r="G143" s="252"/>
      <c r="H143" s="142"/>
      <c r="I143" s="250"/>
      <c r="J143" s="142"/>
      <c r="K143" s="251"/>
      <c r="L143" s="251"/>
      <c r="M143" s="251"/>
      <c r="N143" s="251"/>
      <c r="O143" s="252"/>
      <c r="P143" s="142"/>
      <c r="Q143" s="142"/>
      <c r="R143" s="142"/>
      <c r="S143" s="142"/>
    </row>
    <row r="144" spans="1:19">
      <c r="A144" s="142"/>
      <c r="B144" s="142"/>
      <c r="C144" s="251"/>
      <c r="D144" s="251"/>
      <c r="E144" s="251"/>
      <c r="F144" s="251"/>
      <c r="G144" s="251"/>
      <c r="H144" s="142"/>
      <c r="I144" s="142"/>
      <c r="J144" s="142"/>
      <c r="K144" s="251"/>
      <c r="L144" s="251"/>
      <c r="M144" s="251"/>
      <c r="N144" s="251"/>
      <c r="O144" s="251"/>
      <c r="P144" s="142"/>
      <c r="Q144" s="142"/>
      <c r="R144" s="142"/>
      <c r="S144" s="142"/>
    </row>
    <row r="145" spans="1:19" ht="15" customHeight="1">
      <c r="A145" s="419"/>
      <c r="B145" s="142"/>
      <c r="C145" s="251"/>
      <c r="D145" s="251"/>
      <c r="E145" s="251"/>
      <c r="F145" s="251"/>
      <c r="G145" s="252"/>
      <c r="H145" s="142"/>
      <c r="I145" s="419"/>
      <c r="J145" s="142"/>
      <c r="K145" s="251"/>
      <c r="L145" s="251"/>
      <c r="M145" s="251"/>
      <c r="N145" s="251"/>
      <c r="O145" s="252"/>
      <c r="P145" s="142"/>
      <c r="Q145" s="142"/>
      <c r="R145" s="142"/>
      <c r="S145" s="142"/>
    </row>
    <row r="146" spans="1:19">
      <c r="A146" s="419"/>
      <c r="B146" s="142"/>
      <c r="C146" s="251"/>
      <c r="D146" s="251"/>
      <c r="E146" s="251"/>
      <c r="F146" s="251"/>
      <c r="G146" s="252"/>
      <c r="H146" s="142"/>
      <c r="I146" s="419"/>
      <c r="J146" s="142"/>
      <c r="K146" s="251"/>
      <c r="L146" s="251"/>
      <c r="M146" s="251"/>
      <c r="N146" s="251"/>
      <c r="O146" s="252"/>
      <c r="P146" s="142"/>
      <c r="Q146" s="142"/>
      <c r="R146" s="142"/>
      <c r="S146" s="142"/>
    </row>
    <row r="147" spans="1:19">
      <c r="A147" s="419"/>
      <c r="B147" s="142"/>
      <c r="C147" s="251"/>
      <c r="D147" s="251"/>
      <c r="E147" s="251"/>
      <c r="F147" s="251"/>
      <c r="G147" s="251"/>
      <c r="H147" s="142"/>
      <c r="I147" s="419"/>
      <c r="J147" s="142"/>
      <c r="K147" s="251"/>
      <c r="L147" s="251"/>
      <c r="M147" s="251"/>
      <c r="N147" s="251"/>
      <c r="O147" s="251"/>
      <c r="P147" s="142"/>
      <c r="Q147" s="142"/>
      <c r="R147" s="142"/>
      <c r="S147" s="142"/>
    </row>
    <row r="148" spans="1:19">
      <c r="A148" s="142"/>
      <c r="B148" s="142"/>
      <c r="C148" s="251"/>
      <c r="D148" s="251"/>
      <c r="E148" s="251"/>
      <c r="F148" s="251"/>
      <c r="G148" s="252"/>
      <c r="H148" s="142"/>
      <c r="I148" s="142"/>
      <c r="J148" s="142"/>
      <c r="K148" s="251"/>
      <c r="L148" s="251"/>
      <c r="M148" s="251"/>
      <c r="N148" s="251"/>
      <c r="O148" s="252"/>
      <c r="P148" s="142"/>
      <c r="Q148" s="142"/>
      <c r="R148" s="142"/>
      <c r="S148" s="142"/>
    </row>
    <row r="149" spans="1:19">
      <c r="A149" s="142"/>
      <c r="B149" s="142"/>
      <c r="C149" s="142"/>
      <c r="D149" s="142"/>
      <c r="E149" s="142"/>
      <c r="F149" s="142"/>
      <c r="G149" s="142"/>
      <c r="H149" s="142"/>
      <c r="I149" s="142"/>
      <c r="J149" s="142"/>
      <c r="K149" s="142"/>
      <c r="L149" s="142"/>
      <c r="M149" s="142"/>
      <c r="N149" s="142"/>
      <c r="O149" s="142"/>
      <c r="P149" s="142"/>
      <c r="Q149" s="142"/>
      <c r="R149" s="142"/>
      <c r="S149" s="142"/>
    </row>
    <row r="150" spans="1:19">
      <c r="A150" s="142"/>
      <c r="B150" s="142"/>
      <c r="C150" s="142"/>
      <c r="D150" s="142"/>
      <c r="E150" s="142"/>
      <c r="F150" s="142"/>
      <c r="G150" s="142"/>
      <c r="H150" s="142"/>
      <c r="I150" s="142"/>
      <c r="J150" s="142"/>
      <c r="K150" s="142"/>
      <c r="L150" s="142"/>
      <c r="M150" s="142"/>
      <c r="N150" s="142"/>
      <c r="O150" s="142"/>
      <c r="P150" s="142"/>
      <c r="Q150" s="142"/>
      <c r="R150" s="142"/>
      <c r="S150" s="142"/>
    </row>
    <row r="151" spans="1:19">
      <c r="A151" s="142"/>
      <c r="B151" s="142"/>
      <c r="C151" s="142"/>
      <c r="D151" s="142"/>
      <c r="E151" s="142"/>
      <c r="F151" s="142"/>
      <c r="G151" s="142"/>
      <c r="H151" s="142"/>
      <c r="I151" s="142"/>
      <c r="J151" s="142"/>
      <c r="K151" s="142"/>
      <c r="L151" s="142"/>
      <c r="M151" s="142"/>
      <c r="N151" s="142"/>
      <c r="O151" s="142"/>
      <c r="P151" s="142"/>
      <c r="Q151" s="142"/>
      <c r="R151" s="142"/>
      <c r="S151" s="142"/>
    </row>
    <row r="152" spans="1:19">
      <c r="A152" s="142"/>
      <c r="B152" s="142"/>
      <c r="C152" s="142"/>
      <c r="D152" s="142"/>
      <c r="E152" s="142"/>
      <c r="F152" s="142"/>
      <c r="G152" s="142"/>
      <c r="H152" s="142"/>
      <c r="I152" s="142"/>
      <c r="J152" s="142"/>
      <c r="K152" s="142"/>
      <c r="L152" s="142"/>
      <c r="M152" s="142"/>
      <c r="N152" s="142"/>
      <c r="O152" s="142"/>
      <c r="P152" s="142"/>
      <c r="Q152" s="142"/>
      <c r="R152" s="142"/>
      <c r="S152" s="142"/>
    </row>
    <row r="153" spans="1:19">
      <c r="A153" s="254"/>
      <c r="B153" s="142"/>
      <c r="C153" s="142"/>
      <c r="D153" s="142"/>
      <c r="E153" s="142"/>
      <c r="F153" s="142"/>
      <c r="G153" s="142"/>
      <c r="H153" s="142"/>
      <c r="I153" s="142"/>
      <c r="J153" s="142"/>
      <c r="K153" s="142"/>
      <c r="L153" s="142"/>
      <c r="M153" s="142"/>
      <c r="N153" s="142"/>
      <c r="O153" s="142"/>
      <c r="P153" s="142"/>
      <c r="Q153" s="142"/>
      <c r="R153" s="142"/>
      <c r="S153" s="142"/>
    </row>
    <row r="154" spans="1:19">
      <c r="A154" s="142"/>
      <c r="B154" s="142"/>
      <c r="C154" s="142"/>
      <c r="D154" s="142"/>
      <c r="E154" s="142"/>
      <c r="F154" s="142"/>
      <c r="G154" s="142"/>
      <c r="H154" s="142"/>
      <c r="I154" s="142"/>
      <c r="J154" s="142"/>
      <c r="K154" s="142"/>
      <c r="L154" s="142"/>
      <c r="M154" s="142"/>
      <c r="N154" s="142"/>
      <c r="O154" s="142"/>
      <c r="P154" s="142"/>
      <c r="Q154" s="142"/>
      <c r="R154" s="142"/>
      <c r="S154" s="142"/>
    </row>
    <row r="155" spans="1:19">
      <c r="A155" s="142"/>
      <c r="B155" s="142"/>
      <c r="C155" s="142"/>
      <c r="D155" s="142"/>
      <c r="E155" s="142"/>
      <c r="F155" s="142"/>
      <c r="G155" s="142"/>
      <c r="H155" s="142"/>
      <c r="I155" s="142"/>
      <c r="J155" s="142"/>
      <c r="K155" s="142"/>
      <c r="L155" s="142"/>
      <c r="M155" s="142"/>
      <c r="N155" s="142"/>
      <c r="O155" s="142"/>
      <c r="P155" s="142"/>
      <c r="Q155" s="142"/>
      <c r="R155" s="142"/>
      <c r="S155" s="142"/>
    </row>
    <row r="156" spans="1:19">
      <c r="A156" s="142"/>
      <c r="B156" s="142"/>
      <c r="C156" s="142"/>
      <c r="D156" s="142"/>
      <c r="E156" s="142"/>
      <c r="F156" s="142"/>
      <c r="G156" s="142"/>
      <c r="H156" s="142"/>
      <c r="I156" s="142"/>
      <c r="J156" s="142"/>
      <c r="K156" s="142"/>
      <c r="L156" s="142"/>
      <c r="M156" s="142"/>
      <c r="N156" s="142"/>
      <c r="O156" s="142"/>
      <c r="P156" s="142"/>
      <c r="Q156" s="142"/>
      <c r="R156" s="142"/>
      <c r="S156" s="142"/>
    </row>
    <row r="157" spans="1:19">
      <c r="A157" s="142"/>
      <c r="B157" s="142"/>
      <c r="C157" s="142"/>
      <c r="D157" s="142"/>
      <c r="E157" s="142"/>
      <c r="F157" s="142"/>
      <c r="G157" s="142"/>
      <c r="H157" s="142"/>
      <c r="I157" s="142"/>
      <c r="J157" s="142"/>
      <c r="K157" s="142"/>
      <c r="L157" s="142"/>
      <c r="M157" s="142"/>
      <c r="N157" s="142"/>
      <c r="O157" s="142"/>
      <c r="P157" s="142"/>
      <c r="Q157" s="142"/>
      <c r="R157" s="142"/>
      <c r="S157" s="142"/>
    </row>
    <row r="158" spans="1:19">
      <c r="A158" s="142"/>
      <c r="B158" s="142"/>
      <c r="C158" s="142"/>
      <c r="D158" s="142"/>
      <c r="E158" s="142"/>
      <c r="F158" s="142"/>
      <c r="G158" s="142"/>
      <c r="H158" s="142"/>
      <c r="I158" s="142"/>
      <c r="J158" s="142"/>
      <c r="K158" s="142"/>
      <c r="L158" s="142"/>
      <c r="M158" s="142"/>
      <c r="N158" s="142"/>
      <c r="O158" s="142"/>
      <c r="P158" s="142"/>
      <c r="Q158" s="142"/>
      <c r="R158" s="142"/>
      <c r="S158" s="142"/>
    </row>
    <row r="159" spans="1:19">
      <c r="A159" s="142"/>
      <c r="B159" s="142"/>
      <c r="C159" s="142"/>
      <c r="D159" s="142"/>
      <c r="E159" s="142"/>
      <c r="F159" s="142"/>
      <c r="G159" s="142"/>
      <c r="H159" s="142"/>
      <c r="I159" s="142"/>
      <c r="J159" s="255"/>
      <c r="K159" s="142"/>
      <c r="L159" s="255"/>
      <c r="M159" s="142"/>
      <c r="N159" s="142"/>
      <c r="O159" s="142"/>
      <c r="P159" s="142"/>
      <c r="Q159" s="142"/>
      <c r="R159" s="142"/>
      <c r="S159" s="142"/>
    </row>
    <row r="160" spans="1:19">
      <c r="A160" s="142"/>
      <c r="B160" s="142"/>
      <c r="C160" s="142"/>
      <c r="D160" s="142"/>
      <c r="E160" s="142"/>
      <c r="F160" s="142"/>
      <c r="G160" s="142"/>
      <c r="H160" s="142"/>
      <c r="I160" s="142"/>
      <c r="J160" s="255"/>
      <c r="K160" s="142"/>
      <c r="L160" s="255"/>
      <c r="M160" s="142"/>
      <c r="N160" s="142"/>
      <c r="O160" s="142"/>
      <c r="P160" s="142"/>
      <c r="Q160" s="142"/>
      <c r="R160" s="142"/>
      <c r="S160" s="142"/>
    </row>
    <row r="161" spans="1:19">
      <c r="A161" s="142"/>
      <c r="B161" s="142"/>
      <c r="C161" s="142"/>
      <c r="D161" s="142"/>
      <c r="E161" s="142"/>
      <c r="F161" s="142"/>
      <c r="G161" s="142"/>
      <c r="H161" s="142"/>
      <c r="I161" s="142"/>
      <c r="J161" s="142"/>
      <c r="K161" s="142"/>
      <c r="L161" s="255"/>
      <c r="M161" s="142"/>
      <c r="N161" s="142"/>
      <c r="O161" s="142"/>
      <c r="P161" s="142"/>
      <c r="Q161" s="142"/>
      <c r="R161" s="142"/>
      <c r="S161" s="142"/>
    </row>
    <row r="162" spans="1:19">
      <c r="A162" s="142"/>
      <c r="B162" s="142"/>
      <c r="C162" s="142"/>
      <c r="D162" s="142"/>
      <c r="E162" s="142"/>
      <c r="F162" s="142"/>
      <c r="G162" s="142"/>
      <c r="H162" s="142"/>
      <c r="I162" s="142"/>
      <c r="J162" s="142"/>
      <c r="K162" s="142"/>
      <c r="L162" s="142"/>
      <c r="M162" s="142"/>
      <c r="N162" s="142"/>
      <c r="O162" s="142"/>
      <c r="P162" s="142"/>
      <c r="Q162" s="142"/>
      <c r="R162" s="142"/>
      <c r="S162" s="142"/>
    </row>
    <row r="163" spans="1:19">
      <c r="A163" s="142"/>
      <c r="B163" s="142"/>
      <c r="C163" s="142"/>
      <c r="D163" s="142"/>
      <c r="E163" s="142"/>
      <c r="F163" s="142"/>
      <c r="G163" s="142"/>
      <c r="H163" s="142"/>
      <c r="I163" s="142"/>
      <c r="J163" s="142"/>
      <c r="K163" s="142"/>
      <c r="L163" s="142"/>
      <c r="M163" s="142"/>
      <c r="N163" s="142"/>
      <c r="O163" s="142"/>
      <c r="P163" s="142"/>
      <c r="Q163" s="142"/>
      <c r="R163" s="142"/>
      <c r="S163" s="142"/>
    </row>
    <row r="164" spans="1:19">
      <c r="A164" s="256"/>
      <c r="B164" s="257"/>
      <c r="C164" s="257"/>
      <c r="D164" s="257"/>
      <c r="E164" s="257"/>
      <c r="F164" s="257"/>
      <c r="G164" s="257"/>
      <c r="H164" s="258"/>
      <c r="I164" s="258"/>
      <c r="J164" s="257"/>
      <c r="K164" s="257"/>
      <c r="L164" s="142"/>
      <c r="M164" s="142"/>
      <c r="N164" s="142"/>
      <c r="O164" s="142"/>
      <c r="P164" s="142"/>
      <c r="Q164" s="142"/>
      <c r="R164" s="142"/>
      <c r="S164" s="142"/>
    </row>
    <row r="165" spans="1:19">
      <c r="A165" s="256"/>
      <c r="B165" s="257"/>
      <c r="C165" s="259"/>
      <c r="D165" s="259"/>
      <c r="E165" s="259"/>
      <c r="F165" s="259"/>
      <c r="G165" s="259"/>
      <c r="H165" s="260"/>
      <c r="I165" s="261"/>
      <c r="J165" s="261"/>
      <c r="K165" s="262"/>
      <c r="L165" s="142"/>
      <c r="M165" s="142"/>
      <c r="N165" s="142"/>
      <c r="O165" s="142"/>
      <c r="P165" s="142"/>
      <c r="Q165" s="142"/>
      <c r="R165" s="142"/>
      <c r="S165" s="142"/>
    </row>
    <row r="166" spans="1:19">
      <c r="A166" s="256"/>
      <c r="B166" s="256"/>
      <c r="C166" s="259"/>
      <c r="D166" s="259"/>
      <c r="E166" s="256"/>
      <c r="F166" s="256"/>
      <c r="G166" s="256"/>
      <c r="H166" s="256"/>
      <c r="I166" s="256"/>
      <c r="J166" s="256"/>
      <c r="K166" s="256"/>
      <c r="L166" s="142"/>
      <c r="M166" s="142"/>
      <c r="N166" s="142"/>
      <c r="O166" s="142"/>
      <c r="P166" s="142"/>
      <c r="Q166" s="142"/>
      <c r="R166" s="142"/>
      <c r="S166" s="142"/>
    </row>
    <row r="167" spans="1:19" ht="23.25">
      <c r="A167" s="420"/>
      <c r="B167" s="256"/>
      <c r="C167" s="258"/>
      <c r="D167" s="258"/>
      <c r="E167" s="257"/>
      <c r="F167" s="258"/>
      <c r="G167" s="258"/>
      <c r="H167" s="263"/>
      <c r="I167" s="258"/>
      <c r="J167" s="264"/>
      <c r="K167" s="264"/>
      <c r="L167" s="142"/>
      <c r="M167" s="142"/>
      <c r="N167" s="142"/>
      <c r="O167" s="142"/>
      <c r="P167" s="142"/>
      <c r="Q167" s="142"/>
      <c r="R167" s="142"/>
      <c r="S167" s="142"/>
    </row>
    <row r="168" spans="1:19" ht="23.25">
      <c r="A168" s="420"/>
      <c r="B168" s="257"/>
      <c r="C168" s="257"/>
      <c r="D168" s="256"/>
      <c r="E168" s="256"/>
      <c r="F168" s="265"/>
      <c r="G168" s="265"/>
      <c r="H168" s="256"/>
      <c r="I168" s="266"/>
      <c r="J168" s="267"/>
      <c r="K168" s="268"/>
      <c r="L168" s="142"/>
      <c r="M168" s="142"/>
      <c r="N168" s="142"/>
      <c r="O168" s="142"/>
      <c r="P168" s="142"/>
      <c r="Q168" s="142"/>
      <c r="R168" s="142"/>
      <c r="S168" s="142"/>
    </row>
    <row r="169" spans="1:19" ht="23.25">
      <c r="A169" s="420"/>
      <c r="B169" s="257"/>
      <c r="C169" s="259"/>
      <c r="D169" s="259"/>
      <c r="E169" s="259"/>
      <c r="F169" s="259"/>
      <c r="G169" s="259"/>
      <c r="H169" s="256"/>
      <c r="I169" s="269"/>
      <c r="J169" s="270"/>
      <c r="K169" s="270"/>
      <c r="L169" s="142"/>
      <c r="M169" s="142"/>
      <c r="N169" s="142"/>
      <c r="O169" s="142"/>
      <c r="P169" s="142"/>
      <c r="Q169" s="142"/>
      <c r="R169" s="142"/>
      <c r="S169" s="142"/>
    </row>
    <row r="170" spans="1:19" ht="23.25">
      <c r="A170" s="420"/>
      <c r="B170" s="257"/>
      <c r="C170" s="271"/>
      <c r="D170" s="272"/>
      <c r="E170" s="272"/>
      <c r="F170" s="272"/>
      <c r="G170" s="272"/>
      <c r="H170" s="273"/>
      <c r="I170" s="269"/>
      <c r="J170" s="267"/>
      <c r="K170" s="267"/>
      <c r="L170" s="142"/>
      <c r="M170" s="142"/>
      <c r="N170" s="142"/>
      <c r="O170" s="142"/>
      <c r="P170" s="142"/>
      <c r="Q170" s="142"/>
      <c r="R170" s="142"/>
      <c r="S170" s="142"/>
    </row>
    <row r="171" spans="1:19" ht="23.25">
      <c r="A171" s="420"/>
      <c r="B171" s="257"/>
      <c r="C171" s="259"/>
      <c r="D171" s="272"/>
      <c r="E171" s="272"/>
      <c r="F171" s="272"/>
      <c r="G171" s="272"/>
      <c r="H171" s="273"/>
      <c r="I171" s="274"/>
      <c r="J171" s="270"/>
      <c r="K171" s="423"/>
      <c r="L171" s="142"/>
      <c r="M171" s="142"/>
      <c r="N171" s="142"/>
      <c r="O171" s="142"/>
      <c r="P171" s="142"/>
      <c r="Q171" s="142"/>
      <c r="R171" s="142"/>
      <c r="S171" s="142"/>
    </row>
    <row r="172" spans="1:19" ht="18">
      <c r="A172" s="420"/>
      <c r="B172" s="257"/>
      <c r="C172" s="259"/>
      <c r="D172" s="272"/>
      <c r="E172" s="272"/>
      <c r="F172" s="272"/>
      <c r="G172" s="272"/>
      <c r="H172" s="273"/>
      <c r="I172" s="275"/>
      <c r="J172" s="276"/>
      <c r="K172" s="423"/>
      <c r="L172" s="142"/>
      <c r="M172" s="142"/>
      <c r="N172" s="142"/>
      <c r="O172" s="142"/>
      <c r="P172" s="142"/>
      <c r="Q172" s="142"/>
      <c r="R172" s="142"/>
      <c r="S172" s="142"/>
    </row>
    <row r="173" spans="1:19" ht="23.25">
      <c r="A173" s="420"/>
      <c r="B173" s="257"/>
      <c r="C173" s="259"/>
      <c r="D173" s="272"/>
      <c r="E173" s="272"/>
      <c r="F173" s="272"/>
      <c r="G173" s="272"/>
      <c r="H173" s="273"/>
      <c r="I173" s="275"/>
      <c r="J173" s="267"/>
      <c r="K173" s="267"/>
      <c r="L173" s="142"/>
      <c r="M173" s="142"/>
      <c r="N173" s="142"/>
      <c r="O173" s="142"/>
      <c r="P173" s="142"/>
      <c r="Q173" s="142"/>
      <c r="R173" s="142"/>
      <c r="S173" s="142"/>
    </row>
    <row r="174" spans="1:19" ht="23.25">
      <c r="A174" s="420"/>
      <c r="B174" s="257"/>
      <c r="C174" s="259"/>
      <c r="D174" s="272"/>
      <c r="E174" s="272"/>
      <c r="F174" s="272"/>
      <c r="G174" s="272"/>
      <c r="H174" s="273"/>
      <c r="I174" s="275"/>
      <c r="J174" s="267"/>
      <c r="K174" s="267"/>
      <c r="L174" s="142"/>
      <c r="M174" s="142"/>
      <c r="N174" s="142"/>
      <c r="O174" s="142"/>
      <c r="P174" s="142"/>
      <c r="Q174" s="142"/>
      <c r="R174" s="142"/>
      <c r="S174" s="142"/>
    </row>
    <row r="175" spans="1:19">
      <c r="A175" s="256"/>
      <c r="B175" s="256"/>
      <c r="C175" s="256"/>
      <c r="D175" s="256"/>
      <c r="E175" s="256"/>
      <c r="F175" s="256"/>
      <c r="G175" s="256"/>
      <c r="H175" s="256"/>
      <c r="I175" s="275"/>
      <c r="J175" s="142"/>
      <c r="K175" s="142"/>
      <c r="L175" s="142"/>
      <c r="M175" s="142"/>
      <c r="N175" s="142"/>
      <c r="O175" s="142"/>
      <c r="P175" s="142"/>
      <c r="Q175" s="142"/>
      <c r="R175" s="142"/>
      <c r="S175" s="142"/>
    </row>
    <row r="176" spans="1:19">
      <c r="A176" s="420"/>
      <c r="B176" s="257"/>
      <c r="C176" s="256"/>
      <c r="D176" s="256"/>
      <c r="E176" s="256"/>
      <c r="F176" s="263"/>
      <c r="G176" s="263"/>
      <c r="H176" s="256"/>
      <c r="I176" s="275"/>
      <c r="J176" s="277"/>
      <c r="K176" s="278"/>
      <c r="L176" s="142"/>
      <c r="M176" s="142"/>
      <c r="N176" s="142"/>
      <c r="O176" s="142"/>
      <c r="P176" s="142"/>
      <c r="Q176" s="142"/>
      <c r="R176" s="142"/>
      <c r="S176" s="142"/>
    </row>
    <row r="177" spans="1:19">
      <c r="A177" s="420"/>
      <c r="B177" s="257"/>
      <c r="C177" s="259"/>
      <c r="D177" s="259"/>
      <c r="E177" s="259"/>
      <c r="F177" s="279"/>
      <c r="G177" s="280"/>
      <c r="H177" s="256"/>
      <c r="I177" s="275"/>
      <c r="J177" s="281"/>
      <c r="K177" s="282"/>
      <c r="L177" s="142"/>
      <c r="M177" s="142"/>
      <c r="N177" s="142"/>
      <c r="O177" s="142"/>
      <c r="P177" s="142"/>
      <c r="Q177" s="142"/>
      <c r="R177" s="142"/>
      <c r="S177" s="142"/>
    </row>
    <row r="178" spans="1:19">
      <c r="A178" s="420"/>
      <c r="B178" s="257"/>
      <c r="C178" s="259"/>
      <c r="D178" s="272"/>
      <c r="E178" s="272"/>
      <c r="F178" s="272"/>
      <c r="G178" s="272"/>
      <c r="H178" s="273"/>
      <c r="I178" s="283"/>
      <c r="J178" s="284"/>
      <c r="K178" s="285"/>
      <c r="L178" s="142"/>
      <c r="M178" s="142"/>
      <c r="N178" s="142"/>
      <c r="O178" s="142"/>
      <c r="P178" s="142"/>
      <c r="Q178" s="142"/>
      <c r="R178" s="142"/>
      <c r="S178" s="142"/>
    </row>
    <row r="179" spans="1:19">
      <c r="A179" s="420"/>
      <c r="B179" s="257"/>
      <c r="C179" s="261"/>
      <c r="D179" s="286"/>
      <c r="E179" s="286"/>
      <c r="F179" s="272"/>
      <c r="G179" s="272"/>
      <c r="H179" s="273"/>
      <c r="I179" s="256"/>
      <c r="J179" s="287"/>
      <c r="K179" s="288"/>
      <c r="L179" s="142"/>
      <c r="M179" s="142"/>
      <c r="N179" s="142"/>
      <c r="O179" s="142"/>
      <c r="P179" s="142"/>
      <c r="Q179" s="142"/>
      <c r="R179" s="142"/>
      <c r="S179" s="142"/>
    </row>
    <row r="180" spans="1:19">
      <c r="A180" s="420"/>
      <c r="B180" s="257"/>
      <c r="C180" s="259"/>
      <c r="D180" s="272"/>
      <c r="E180" s="272"/>
      <c r="F180" s="272"/>
      <c r="G180" s="272"/>
      <c r="H180" s="273"/>
      <c r="I180" s="256"/>
      <c r="J180" s="256"/>
      <c r="K180" s="256"/>
      <c r="L180" s="142"/>
      <c r="M180" s="142"/>
      <c r="N180" s="142"/>
      <c r="O180" s="142"/>
      <c r="P180" s="142"/>
      <c r="Q180" s="142"/>
      <c r="R180" s="142"/>
      <c r="S180" s="142"/>
    </row>
    <row r="181" spans="1:19">
      <c r="A181" s="420"/>
      <c r="B181" s="257"/>
      <c r="C181" s="259"/>
      <c r="D181" s="272"/>
      <c r="E181" s="272"/>
      <c r="F181" s="272"/>
      <c r="G181" s="272"/>
      <c r="H181" s="256"/>
      <c r="I181" s="256"/>
      <c r="J181" s="256"/>
      <c r="K181" s="289"/>
      <c r="L181" s="142"/>
      <c r="M181" s="142"/>
      <c r="N181" s="142"/>
      <c r="O181" s="142"/>
      <c r="P181" s="142"/>
      <c r="Q181" s="142"/>
      <c r="R181" s="142"/>
      <c r="S181" s="142"/>
    </row>
    <row r="182" spans="1:19">
      <c r="A182" s="420"/>
      <c r="B182" s="257"/>
      <c r="C182" s="259"/>
      <c r="D182" s="272"/>
      <c r="E182" s="272"/>
      <c r="F182" s="272"/>
      <c r="G182" s="272"/>
      <c r="H182" s="256"/>
      <c r="I182" s="256"/>
      <c r="J182" s="256"/>
      <c r="K182" s="289"/>
      <c r="L182" s="142"/>
      <c r="M182" s="142"/>
      <c r="N182" s="142"/>
      <c r="O182" s="142"/>
      <c r="P182" s="142"/>
      <c r="Q182" s="142"/>
      <c r="R182" s="142"/>
      <c r="S182" s="142"/>
    </row>
    <row r="183" spans="1:19">
      <c r="A183" s="256"/>
      <c r="B183" s="256"/>
      <c r="C183" s="256"/>
      <c r="D183" s="256"/>
      <c r="E183" s="256"/>
      <c r="F183" s="256"/>
      <c r="G183" s="256"/>
      <c r="H183" s="256"/>
      <c r="I183" s="256"/>
      <c r="J183" s="256"/>
      <c r="K183" s="256"/>
      <c r="L183" s="142"/>
      <c r="M183" s="142"/>
      <c r="N183" s="142"/>
      <c r="O183" s="142"/>
      <c r="P183" s="142"/>
      <c r="Q183" s="142"/>
      <c r="R183" s="142"/>
      <c r="S183" s="142"/>
    </row>
    <row r="184" spans="1:19">
      <c r="A184" s="424"/>
      <c r="B184" s="256"/>
      <c r="C184" s="258"/>
      <c r="D184" s="258"/>
      <c r="E184" s="257"/>
      <c r="F184" s="258"/>
      <c r="G184" s="257"/>
      <c r="H184" s="256"/>
      <c r="I184" s="256"/>
      <c r="J184" s="256"/>
      <c r="K184" s="290"/>
      <c r="L184" s="142"/>
      <c r="M184" s="142"/>
      <c r="N184" s="142"/>
      <c r="O184" s="142"/>
      <c r="P184" s="142"/>
      <c r="Q184" s="142"/>
      <c r="R184" s="142"/>
      <c r="S184" s="142"/>
    </row>
    <row r="185" spans="1:19">
      <c r="A185" s="424"/>
      <c r="B185" s="257"/>
      <c r="C185" s="257"/>
      <c r="D185" s="256"/>
      <c r="E185" s="256"/>
      <c r="F185" s="265"/>
      <c r="G185" s="265"/>
      <c r="H185" s="256"/>
      <c r="I185" s="256"/>
      <c r="J185" s="256"/>
      <c r="K185" s="290"/>
      <c r="L185" s="142"/>
      <c r="M185" s="142"/>
      <c r="N185" s="142"/>
      <c r="O185" s="142"/>
      <c r="P185" s="142"/>
      <c r="Q185" s="142"/>
      <c r="R185" s="142"/>
      <c r="S185" s="142"/>
    </row>
    <row r="186" spans="1:19">
      <c r="A186" s="424"/>
      <c r="B186" s="257"/>
      <c r="C186" s="259"/>
      <c r="D186" s="259"/>
      <c r="E186" s="259"/>
      <c r="F186" s="259"/>
      <c r="G186" s="259"/>
      <c r="H186" s="291"/>
      <c r="I186" s="256"/>
      <c r="J186" s="142"/>
      <c r="K186" s="142"/>
      <c r="L186" s="142"/>
      <c r="M186" s="142"/>
      <c r="N186" s="142"/>
      <c r="O186" s="142"/>
      <c r="P186" s="142"/>
      <c r="Q186" s="142"/>
      <c r="R186" s="142"/>
      <c r="S186" s="142"/>
    </row>
    <row r="187" spans="1:19">
      <c r="A187" s="424"/>
      <c r="B187" s="257"/>
      <c r="C187" s="271"/>
      <c r="D187" s="272"/>
      <c r="E187" s="272"/>
      <c r="F187" s="272"/>
      <c r="G187" s="272"/>
      <c r="H187" s="289"/>
      <c r="I187" s="256"/>
      <c r="J187" s="292"/>
      <c r="K187" s="293"/>
      <c r="L187" s="142"/>
      <c r="M187" s="142"/>
      <c r="N187" s="142"/>
      <c r="O187" s="142"/>
      <c r="P187" s="142"/>
      <c r="Q187" s="142"/>
      <c r="R187" s="142"/>
      <c r="S187" s="142"/>
    </row>
    <row r="188" spans="1:19">
      <c r="A188" s="424"/>
      <c r="B188" s="257"/>
      <c r="C188" s="259"/>
      <c r="D188" s="272"/>
      <c r="E188" s="272"/>
      <c r="F188" s="272"/>
      <c r="G188" s="272"/>
      <c r="H188" s="289"/>
      <c r="I188" s="256"/>
      <c r="J188" s="256"/>
      <c r="K188" s="256"/>
      <c r="L188" s="142"/>
      <c r="M188" s="142"/>
      <c r="N188" s="142"/>
      <c r="O188" s="142"/>
      <c r="P188" s="142"/>
      <c r="Q188" s="142"/>
      <c r="R188" s="142"/>
      <c r="S188" s="142"/>
    </row>
    <row r="189" spans="1:19">
      <c r="A189" s="424"/>
      <c r="B189" s="257"/>
      <c r="C189" s="259"/>
      <c r="D189" s="272"/>
      <c r="E189" s="272"/>
      <c r="F189" s="272"/>
      <c r="G189" s="272"/>
      <c r="H189" s="289"/>
      <c r="I189" s="256"/>
      <c r="J189" s="256"/>
      <c r="K189" s="256"/>
      <c r="L189" s="142"/>
      <c r="M189" s="142"/>
      <c r="N189" s="142"/>
      <c r="O189" s="142"/>
      <c r="P189" s="142"/>
      <c r="Q189" s="142"/>
      <c r="R189" s="142"/>
      <c r="S189" s="142"/>
    </row>
    <row r="190" spans="1:19">
      <c r="A190" s="424"/>
      <c r="B190" s="257"/>
      <c r="C190" s="259"/>
      <c r="D190" s="272"/>
      <c r="E190" s="272"/>
      <c r="F190" s="272"/>
      <c r="G190" s="272"/>
      <c r="H190" s="289"/>
      <c r="I190" s="256"/>
      <c r="J190" s="256"/>
      <c r="K190" s="256"/>
      <c r="L190" s="142"/>
      <c r="M190" s="142"/>
      <c r="N190" s="142"/>
      <c r="O190" s="142"/>
      <c r="P190" s="142"/>
      <c r="Q190" s="142"/>
      <c r="R190" s="142"/>
      <c r="S190" s="142"/>
    </row>
    <row r="191" spans="1:19">
      <c r="A191" s="424"/>
      <c r="B191" s="257"/>
      <c r="C191" s="259"/>
      <c r="D191" s="272"/>
      <c r="E191" s="272"/>
      <c r="F191" s="272"/>
      <c r="G191" s="272"/>
      <c r="H191" s="289"/>
      <c r="I191" s="256"/>
      <c r="J191" s="256"/>
      <c r="K191" s="256"/>
      <c r="L191" s="142"/>
      <c r="M191" s="142"/>
      <c r="N191" s="142"/>
      <c r="O191" s="142"/>
      <c r="P191" s="142"/>
      <c r="Q191" s="142"/>
      <c r="R191" s="142"/>
      <c r="S191" s="142"/>
    </row>
    <row r="192" spans="1:19">
      <c r="A192" s="256"/>
      <c r="B192" s="256"/>
      <c r="C192" s="256"/>
      <c r="D192" s="256"/>
      <c r="E192" s="256"/>
      <c r="F192" s="256"/>
      <c r="G192" s="256"/>
      <c r="H192" s="256"/>
      <c r="I192" s="256"/>
      <c r="J192" s="256"/>
      <c r="K192" s="256"/>
      <c r="L192" s="142"/>
      <c r="M192" s="142"/>
      <c r="N192" s="142"/>
      <c r="O192" s="142"/>
      <c r="P192" s="142"/>
      <c r="Q192" s="142"/>
      <c r="R192" s="142"/>
      <c r="S192" s="142"/>
    </row>
  </sheetData>
  <mergeCells count="47">
    <mergeCell ref="A184:A191"/>
    <mergeCell ref="A116:A118"/>
    <mergeCell ref="I116:I118"/>
    <mergeCell ref="A121:A123"/>
    <mergeCell ref="I121:I123"/>
    <mergeCell ref="A125:A127"/>
    <mergeCell ref="I125:I127"/>
    <mergeCell ref="A130:A132"/>
    <mergeCell ref="I130:I132"/>
    <mergeCell ref="A135:A137"/>
    <mergeCell ref="I135:I137"/>
    <mergeCell ref="A140:A142"/>
    <mergeCell ref="I140:I142"/>
    <mergeCell ref="K171:K172"/>
    <mergeCell ref="I111:I113"/>
    <mergeCell ref="I145:I147"/>
    <mergeCell ref="A101:A103"/>
    <mergeCell ref="I101:I103"/>
    <mergeCell ref="A176:A182"/>
    <mergeCell ref="A167:A174"/>
    <mergeCell ref="A91:B91"/>
    <mergeCell ref="A111:A113"/>
    <mergeCell ref="A145:A147"/>
    <mergeCell ref="A98:B98"/>
    <mergeCell ref="A99:F99"/>
    <mergeCell ref="B11:G14"/>
    <mergeCell ref="B15:G20"/>
    <mergeCell ref="B21:G30"/>
    <mergeCell ref="A106:A108"/>
    <mergeCell ref="I99:O99"/>
    <mergeCell ref="I106:I108"/>
    <mergeCell ref="A2:E5"/>
    <mergeCell ref="A55:A59"/>
    <mergeCell ref="B55:G59"/>
    <mergeCell ref="A60:A65"/>
    <mergeCell ref="B60:G65"/>
    <mergeCell ref="B31:G37"/>
    <mergeCell ref="B38:G43"/>
    <mergeCell ref="B44:G49"/>
    <mergeCell ref="B50:G54"/>
    <mergeCell ref="A50:A54"/>
    <mergeCell ref="F1:J4"/>
    <mergeCell ref="A44:A49"/>
    <mergeCell ref="A38:A43"/>
    <mergeCell ref="A31:A37"/>
    <mergeCell ref="A21:A30"/>
    <mergeCell ref="B7:G10"/>
  </mergeCells>
  <phoneticPr fontId="3" type="noConversion"/>
  <hyperlinks>
    <hyperlink ref="K1" location="TOC!A1" display="TOC" xr:uid="{00000000-0004-0000-0300-000000000000}"/>
  </hyperlinks>
  <pageMargins left="0.75" right="0.75" top="1" bottom="1" header="0.5" footer="0.5"/>
  <pageSetup scale="25" orientation="portrait" horizontalDpi="4294967292" verticalDpi="4294967292" r:id="rId1"/>
  <headerFooter>
    <oddFooter>&amp;L&amp;1#&amp;"Calibri"&amp;6&amp;K7F7F7FInternal Use - Confidential</oddFooter>
  </headerFooter>
  <picture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42"/>
  <sheetViews>
    <sheetView showGridLines="0" showRowColHeaders="0" workbookViewId="0">
      <selection activeCell="A2" sqref="A2:G2"/>
    </sheetView>
  </sheetViews>
  <sheetFormatPr defaultColWidth="11" defaultRowHeight="15.75"/>
  <cols>
    <col min="1" max="1" width="62" bestFit="1" customWidth="1"/>
    <col min="2" max="2" width="74.5" bestFit="1" customWidth="1"/>
    <col min="3" max="3" width="9.875" customWidth="1"/>
    <col min="4" max="4" width="12.875" customWidth="1"/>
    <col min="5" max="5" width="12" customWidth="1"/>
    <col min="6" max="6" width="2.375" style="2" bestFit="1" customWidth="1"/>
    <col min="7" max="7" width="70" style="2" customWidth="1"/>
    <col min="8" max="9" width="11" style="2"/>
  </cols>
  <sheetData>
    <row r="1" spans="1:9" ht="54" customHeight="1" thickBot="1">
      <c r="A1" s="439" t="s">
        <v>21</v>
      </c>
      <c r="B1" s="440"/>
      <c r="C1" s="440"/>
      <c r="D1" s="440"/>
      <c r="E1" s="440"/>
      <c r="F1" s="440"/>
      <c r="G1" s="441"/>
      <c r="I1" s="143" t="s">
        <v>71</v>
      </c>
    </row>
    <row r="2" spans="1:9" ht="51" customHeight="1" thickBot="1">
      <c r="A2" s="442" t="s">
        <v>22</v>
      </c>
      <c r="B2" s="443"/>
      <c r="C2" s="443"/>
      <c r="D2" s="443"/>
      <c r="E2" s="443"/>
      <c r="F2" s="443"/>
      <c r="G2" s="444"/>
    </row>
    <row r="3" spans="1:9" ht="18">
      <c r="A3" s="29" t="s">
        <v>118</v>
      </c>
      <c r="B3" s="431" t="s">
        <v>10</v>
      </c>
      <c r="C3" s="437" t="s">
        <v>34</v>
      </c>
      <c r="D3" s="437" t="s">
        <v>35</v>
      </c>
      <c r="E3" s="437" t="s">
        <v>37</v>
      </c>
      <c r="F3" s="433" t="s">
        <v>0</v>
      </c>
      <c r="G3" s="434"/>
    </row>
    <row r="4" spans="1:9" ht="36.75" thickBot="1">
      <c r="A4" s="30" t="s">
        <v>91</v>
      </c>
      <c r="B4" s="432"/>
      <c r="C4" s="438"/>
      <c r="D4" s="438"/>
      <c r="E4" s="438"/>
      <c r="F4" s="435"/>
      <c r="G4" s="436"/>
    </row>
    <row r="5" spans="1:9" ht="18.75">
      <c r="A5" s="31" t="s">
        <v>119</v>
      </c>
      <c r="B5" s="242" t="s">
        <v>103</v>
      </c>
      <c r="C5" s="96">
        <f>Identify!B1</f>
        <v>2.75</v>
      </c>
      <c r="D5" s="96">
        <f>Identify!B25</f>
        <v>5</v>
      </c>
      <c r="E5" s="106">
        <f>Identify!B31</f>
        <v>1.9000000000000001</v>
      </c>
      <c r="F5" s="117" t="s">
        <v>38</v>
      </c>
      <c r="G5" s="115" t="s">
        <v>23</v>
      </c>
    </row>
    <row r="6" spans="1:9" ht="18.75">
      <c r="A6" s="32" t="s">
        <v>11</v>
      </c>
      <c r="B6" s="243" t="s">
        <v>104</v>
      </c>
      <c r="C6" s="97">
        <f>Protect!B1</f>
        <v>2.5</v>
      </c>
      <c r="D6" s="97">
        <f>Protect!B25</f>
        <v>4.75</v>
      </c>
      <c r="E6" s="107">
        <f>Protect!B31</f>
        <v>0.98</v>
      </c>
      <c r="F6" s="118" t="s">
        <v>38</v>
      </c>
      <c r="G6" s="116" t="s">
        <v>25</v>
      </c>
    </row>
    <row r="7" spans="1:9" ht="18.75">
      <c r="A7" s="28" t="s">
        <v>12</v>
      </c>
      <c r="B7" s="243" t="s">
        <v>105</v>
      </c>
      <c r="C7" s="97">
        <f>Detect!B1</f>
        <v>2.25</v>
      </c>
      <c r="D7" s="97">
        <f>Detect!B25</f>
        <v>3.25</v>
      </c>
      <c r="E7" s="107">
        <f>Detect!B31</f>
        <v>0.66</v>
      </c>
      <c r="F7" s="118" t="s">
        <v>38</v>
      </c>
      <c r="G7" s="116" t="s">
        <v>26</v>
      </c>
    </row>
    <row r="8" spans="1:9" ht="18.75">
      <c r="A8" s="28" t="s">
        <v>13</v>
      </c>
      <c r="B8" s="243" t="s">
        <v>106</v>
      </c>
      <c r="C8" s="97">
        <f>Respond!B1</f>
        <v>2</v>
      </c>
      <c r="D8" s="97">
        <f>Respond!B25</f>
        <v>3.75</v>
      </c>
      <c r="E8" s="107">
        <f>Respond!B31</f>
        <v>0.31999999999999995</v>
      </c>
      <c r="F8" s="118" t="s">
        <v>38</v>
      </c>
      <c r="G8" s="116" t="s">
        <v>27</v>
      </c>
    </row>
    <row r="9" spans="1:9" ht="18.75">
      <c r="A9" s="28" t="s">
        <v>14</v>
      </c>
      <c r="B9" s="243" t="s">
        <v>107</v>
      </c>
      <c r="C9" s="97">
        <f>Recover!B1</f>
        <v>2</v>
      </c>
      <c r="D9" s="97">
        <f>Recover!B25</f>
        <v>3.5</v>
      </c>
      <c r="E9" s="107">
        <f>Recover!B31</f>
        <v>0.8</v>
      </c>
      <c r="F9" s="118" t="s">
        <v>38</v>
      </c>
      <c r="G9" s="116" t="s">
        <v>28</v>
      </c>
    </row>
    <row r="10" spans="1:9" ht="18.75">
      <c r="A10" s="28" t="s">
        <v>15</v>
      </c>
      <c r="B10" s="243" t="s">
        <v>109</v>
      </c>
      <c r="C10" s="97">
        <f>'CIS Controls'!B1</f>
        <v>2.25</v>
      </c>
      <c r="D10" s="97">
        <f>'CIS Controls'!B25</f>
        <v>4.75</v>
      </c>
      <c r="E10" s="107">
        <f>'CIS Controls'!B31</f>
        <v>0.47500000000000009</v>
      </c>
      <c r="F10" s="118" t="s">
        <v>38</v>
      </c>
      <c r="G10" s="116" t="s">
        <v>29</v>
      </c>
    </row>
    <row r="11" spans="1:9" ht="18.75">
      <c r="A11" s="28" t="s">
        <v>16</v>
      </c>
      <c r="B11" s="243"/>
      <c r="C11" s="97"/>
      <c r="D11" s="97"/>
      <c r="E11" s="107"/>
      <c r="F11" s="118" t="s">
        <v>38</v>
      </c>
      <c r="G11" s="116" t="s">
        <v>30</v>
      </c>
    </row>
    <row r="12" spans="1:9" ht="18.75">
      <c r="A12" s="28" t="s">
        <v>17</v>
      </c>
      <c r="B12" s="36"/>
      <c r="C12" s="36"/>
      <c r="D12" s="36"/>
      <c r="E12" s="36"/>
      <c r="F12" s="118" t="s">
        <v>38</v>
      </c>
      <c r="G12" s="116" t="s">
        <v>1</v>
      </c>
    </row>
    <row r="13" spans="1:9" ht="19.5" thickBot="1">
      <c r="A13" s="28" t="s">
        <v>18</v>
      </c>
      <c r="B13" s="36"/>
      <c r="C13" s="36"/>
      <c r="D13" s="36"/>
      <c r="E13" s="36"/>
      <c r="F13" s="119"/>
      <c r="G13" s="116"/>
    </row>
    <row r="14" spans="1:9" ht="19.5" thickBot="1">
      <c r="A14" s="33"/>
      <c r="B14" s="244" t="s">
        <v>139</v>
      </c>
      <c r="C14" s="38">
        <f>AVERAGE(C5:C11)</f>
        <v>2.2916666666666665</v>
      </c>
      <c r="D14" s="38">
        <f>AVERAGE(D5:D11)</f>
        <v>4.166666666666667</v>
      </c>
      <c r="E14" s="108">
        <f>SUM(E5:E11)</f>
        <v>5.1349999999999998</v>
      </c>
      <c r="F14" s="111"/>
      <c r="G14" s="27"/>
    </row>
    <row r="15" spans="1:9" ht="19.5" thickBot="1">
      <c r="B15" s="1"/>
      <c r="C15" s="1"/>
      <c r="D15" s="1"/>
      <c r="E15" s="1"/>
      <c r="F15" s="114" t="s">
        <v>38</v>
      </c>
      <c r="G15" s="113" t="s">
        <v>31</v>
      </c>
    </row>
    <row r="16" spans="1:9" ht="19.5" thickBot="1">
      <c r="F16" s="112"/>
      <c r="G16" s="27"/>
    </row>
    <row r="17" spans="6:7" ht="18.75">
      <c r="F17" s="117" t="s">
        <v>38</v>
      </c>
      <c r="G17" s="116" t="s">
        <v>39</v>
      </c>
    </row>
    <row r="18" spans="6:7" ht="18.75">
      <c r="F18" s="118" t="s">
        <v>38</v>
      </c>
      <c r="G18" s="116" t="s">
        <v>2</v>
      </c>
    </row>
    <row r="19" spans="6:7" ht="18.75">
      <c r="F19" s="118" t="s">
        <v>38</v>
      </c>
      <c r="G19" s="120" t="s">
        <v>32</v>
      </c>
    </row>
    <row r="20" spans="6:7" ht="19.5" thickBot="1">
      <c r="F20" s="119" t="s">
        <v>38</v>
      </c>
      <c r="G20" s="116" t="s">
        <v>3</v>
      </c>
    </row>
    <row r="21" spans="6:7" ht="19.5" thickBot="1">
      <c r="F21" s="112"/>
      <c r="G21" s="27"/>
    </row>
    <row r="22" spans="6:7" ht="19.5" thickBot="1">
      <c r="F22" s="114" t="s">
        <v>38</v>
      </c>
      <c r="G22" s="121" t="s">
        <v>24</v>
      </c>
    </row>
    <row r="24" spans="6:7" ht="15" customHeight="1">
      <c r="F24" s="425" t="s">
        <v>255</v>
      </c>
      <c r="G24" s="426"/>
    </row>
    <row r="25" spans="6:7">
      <c r="F25" s="427"/>
      <c r="G25" s="428"/>
    </row>
    <row r="26" spans="6:7">
      <c r="F26" s="427"/>
      <c r="G26" s="428"/>
    </row>
    <row r="27" spans="6:7">
      <c r="F27" s="427"/>
      <c r="G27" s="428"/>
    </row>
    <row r="28" spans="6:7">
      <c r="F28" s="427"/>
      <c r="G28" s="428"/>
    </row>
    <row r="29" spans="6:7">
      <c r="F29" s="427"/>
      <c r="G29" s="428"/>
    </row>
    <row r="30" spans="6:7">
      <c r="F30" s="427"/>
      <c r="G30" s="428"/>
    </row>
    <row r="31" spans="6:7">
      <c r="F31" s="427"/>
      <c r="G31" s="428"/>
    </row>
    <row r="32" spans="6:7">
      <c r="F32" s="427"/>
      <c r="G32" s="428"/>
    </row>
    <row r="33" spans="6:8">
      <c r="F33" s="427"/>
      <c r="G33" s="428"/>
      <c r="H33" s="78"/>
    </row>
    <row r="34" spans="6:8">
      <c r="F34" s="427"/>
      <c r="G34" s="428"/>
    </row>
    <row r="35" spans="6:8">
      <c r="F35" s="427"/>
      <c r="G35" s="428"/>
    </row>
    <row r="36" spans="6:8">
      <c r="F36" s="427"/>
      <c r="G36" s="428"/>
    </row>
    <row r="37" spans="6:8">
      <c r="F37" s="427"/>
      <c r="G37" s="428"/>
    </row>
    <row r="38" spans="6:8">
      <c r="F38" s="427"/>
      <c r="G38" s="428"/>
    </row>
    <row r="39" spans="6:8">
      <c r="F39" s="427"/>
      <c r="G39" s="428"/>
    </row>
    <row r="40" spans="6:8">
      <c r="F40" s="427"/>
      <c r="G40" s="428"/>
    </row>
    <row r="41" spans="6:8">
      <c r="F41" s="427"/>
      <c r="G41" s="428"/>
    </row>
    <row r="42" spans="6:8">
      <c r="F42" s="429"/>
      <c r="G42" s="430"/>
    </row>
  </sheetData>
  <mergeCells count="8">
    <mergeCell ref="F24:G42"/>
    <mergeCell ref="B3:B4"/>
    <mergeCell ref="F3:G4"/>
    <mergeCell ref="C3:C4"/>
    <mergeCell ref="A1:G1"/>
    <mergeCell ref="A2:G2"/>
    <mergeCell ref="D3:D4"/>
    <mergeCell ref="E3:E4"/>
  </mergeCells>
  <phoneticPr fontId="3" type="noConversion"/>
  <hyperlinks>
    <hyperlink ref="I1" location="TOC!A1" display="TOC" xr:uid="{00000000-0004-0000-0400-000000000000}"/>
  </hyperlinks>
  <pageMargins left="0.75" right="0.75" top="1" bottom="1" header="0.5" footer="0.5"/>
  <pageSetup scale="30" orientation="portrait" horizontalDpi="4294967292" verticalDpi="4294967292" r:id="rId1"/>
  <headerFooter>
    <oddFooter>&amp;L&amp;1#&amp;"Calibri"&amp;6&amp;K7F7F7FInternal Use - Confidential</oddFooter>
  </headerFooter>
  <drawing r:id="rId2"/>
  <picture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52"/>
  <sheetViews>
    <sheetView showGridLines="0" workbookViewId="0">
      <selection activeCell="B1" sqref="B1:G3"/>
    </sheetView>
  </sheetViews>
  <sheetFormatPr defaultColWidth="11" defaultRowHeight="15.75"/>
  <cols>
    <col min="1" max="1" width="8.375" customWidth="1"/>
    <col min="2" max="2" width="17.5" customWidth="1"/>
    <col min="3" max="3" width="24.625" customWidth="1"/>
    <col min="4" max="4" width="32.625" customWidth="1"/>
    <col min="5" max="5" width="26.375" customWidth="1"/>
    <col min="6" max="6" width="22.5" customWidth="1"/>
    <col min="7" max="7" width="30" customWidth="1"/>
    <col min="8" max="8" width="37.625" style="214" customWidth="1"/>
    <col min="9" max="9" width="47.5" customWidth="1"/>
    <col min="10" max="10" width="17.5" bestFit="1" customWidth="1"/>
    <col min="11" max="11" width="17.5" customWidth="1"/>
    <col min="12" max="12" width="8" bestFit="1" customWidth="1"/>
    <col min="13" max="13" width="36.875" bestFit="1" customWidth="1"/>
    <col min="14" max="14" width="23.375" bestFit="1" customWidth="1"/>
  </cols>
  <sheetData>
    <row r="1" spans="1:9" ht="16.5" thickBot="1">
      <c r="A1" s="143" t="s">
        <v>71</v>
      </c>
      <c r="B1" s="445" t="s">
        <v>256</v>
      </c>
      <c r="C1" s="446"/>
      <c r="D1" s="446"/>
      <c r="E1" s="446"/>
      <c r="F1" s="446"/>
      <c r="G1" s="446"/>
    </row>
    <row r="2" spans="1:9">
      <c r="B2" s="446"/>
      <c r="C2" s="446"/>
      <c r="D2" s="446"/>
      <c r="E2" s="446"/>
      <c r="F2" s="446"/>
      <c r="G2" s="446"/>
    </row>
    <row r="3" spans="1:9" ht="16.5" thickBot="1">
      <c r="B3" s="447"/>
      <c r="C3" s="447"/>
      <c r="D3" s="447"/>
      <c r="E3" s="447"/>
      <c r="F3" s="447"/>
      <c r="G3" s="447"/>
    </row>
    <row r="4" spans="1:9" ht="19.5" thickBot="1">
      <c r="A4" s="454" t="s">
        <v>4</v>
      </c>
      <c r="B4" s="455"/>
      <c r="C4" s="456"/>
      <c r="D4" s="19" t="str">
        <f>Overview!B5</f>
        <v>Identify</v>
      </c>
      <c r="E4" s="37" t="str">
        <f>Overview!B6</f>
        <v>Protect</v>
      </c>
      <c r="F4" s="20" t="str">
        <f>Overview!B7</f>
        <v>Detect</v>
      </c>
      <c r="G4" s="21" t="str">
        <f>Overview!B8</f>
        <v>Respond</v>
      </c>
      <c r="H4" s="215" t="str">
        <f>Overview!B9</f>
        <v>Recover</v>
      </c>
      <c r="I4" s="22" t="str">
        <f>Overview!B10</f>
        <v>CIS Controls</v>
      </c>
    </row>
    <row r="5" spans="1:9" ht="16.5" thickBot="1">
      <c r="A5" s="17"/>
      <c r="B5" s="18"/>
      <c r="C5" s="18"/>
      <c r="D5" s="23"/>
      <c r="E5" s="23"/>
      <c r="F5" s="23"/>
      <c r="G5" s="23"/>
      <c r="H5" s="216"/>
      <c r="I5" s="24"/>
    </row>
    <row r="6" spans="1:9">
      <c r="A6" s="463">
        <v>1</v>
      </c>
      <c r="B6" s="448" t="s">
        <v>5</v>
      </c>
      <c r="C6" s="451" t="s">
        <v>120</v>
      </c>
      <c r="D6" s="3"/>
      <c r="E6" s="6"/>
      <c r="F6" s="9"/>
      <c r="G6" s="12"/>
      <c r="H6" s="39"/>
      <c r="I6" s="15"/>
    </row>
    <row r="7" spans="1:9" ht="63">
      <c r="A7" s="464"/>
      <c r="B7" s="449"/>
      <c r="C7" s="452"/>
      <c r="D7" s="4" t="s">
        <v>113</v>
      </c>
      <c r="E7" s="7" t="s">
        <v>140</v>
      </c>
      <c r="F7" s="10" t="s">
        <v>160</v>
      </c>
      <c r="G7" s="13" t="s">
        <v>180</v>
      </c>
      <c r="H7" s="39" t="s">
        <v>200</v>
      </c>
      <c r="I7" s="16" t="s">
        <v>220</v>
      </c>
    </row>
    <row r="8" spans="1:9" ht="78.75">
      <c r="A8" s="464"/>
      <c r="B8" s="449"/>
      <c r="C8" s="452"/>
      <c r="D8" s="206" t="s">
        <v>114</v>
      </c>
      <c r="E8" s="245" t="s">
        <v>141</v>
      </c>
      <c r="F8" s="11" t="s">
        <v>161</v>
      </c>
      <c r="G8" s="14" t="s">
        <v>181</v>
      </c>
      <c r="H8" s="39" t="s">
        <v>201</v>
      </c>
      <c r="I8" s="16" t="s">
        <v>221</v>
      </c>
    </row>
    <row r="9" spans="1:9" ht="78.75">
      <c r="A9" s="464"/>
      <c r="B9" s="449"/>
      <c r="C9" s="452"/>
      <c r="D9" s="4" t="s">
        <v>115</v>
      </c>
      <c r="E9" s="7" t="s">
        <v>142</v>
      </c>
      <c r="F9" s="11" t="s">
        <v>162</v>
      </c>
      <c r="G9" s="14" t="s">
        <v>182</v>
      </c>
      <c r="H9" s="39" t="s">
        <v>202</v>
      </c>
      <c r="I9" s="16" t="s">
        <v>222</v>
      </c>
    </row>
    <row r="10" spans="1:9" ht="63">
      <c r="A10" s="464"/>
      <c r="B10" s="449"/>
      <c r="C10" s="452"/>
      <c r="D10" s="206" t="s">
        <v>116</v>
      </c>
      <c r="E10" s="7" t="s">
        <v>143</v>
      </c>
      <c r="F10" s="11" t="s">
        <v>163</v>
      </c>
      <c r="G10" s="14" t="s">
        <v>183</v>
      </c>
      <c r="H10" s="39" t="s">
        <v>203</v>
      </c>
      <c r="I10" s="16" t="s">
        <v>223</v>
      </c>
    </row>
    <row r="11" spans="1:9">
      <c r="A11" s="464"/>
      <c r="B11" s="449"/>
      <c r="C11" s="452"/>
      <c r="D11" s="4"/>
      <c r="E11" s="6"/>
      <c r="F11" s="10"/>
      <c r="G11" s="14"/>
      <c r="H11" s="39"/>
      <c r="I11" s="16"/>
    </row>
    <row r="12" spans="1:9" ht="16.5" thickBot="1">
      <c r="A12" s="465"/>
      <c r="B12" s="450"/>
      <c r="C12" s="453"/>
      <c r="D12" s="4"/>
      <c r="E12" s="6"/>
      <c r="F12" s="11"/>
      <c r="G12" s="14"/>
      <c r="H12" s="39"/>
      <c r="I12" s="16"/>
    </row>
    <row r="13" spans="1:9" ht="90" customHeight="1">
      <c r="A13" s="466">
        <v>2</v>
      </c>
      <c r="B13" s="457" t="s">
        <v>6</v>
      </c>
      <c r="C13" s="460" t="s">
        <v>122</v>
      </c>
      <c r="D13" s="4" t="s">
        <v>117</v>
      </c>
      <c r="E13" s="245" t="s">
        <v>144</v>
      </c>
      <c r="F13" s="11" t="s">
        <v>164</v>
      </c>
      <c r="G13" s="14" t="s">
        <v>184</v>
      </c>
      <c r="H13" s="39" t="s">
        <v>204</v>
      </c>
      <c r="I13" s="16" t="s">
        <v>224</v>
      </c>
    </row>
    <row r="14" spans="1:9" ht="63">
      <c r="A14" s="467"/>
      <c r="B14" s="458"/>
      <c r="C14" s="461"/>
      <c r="D14" s="241" t="s">
        <v>121</v>
      </c>
      <c r="E14" s="245" t="s">
        <v>145</v>
      </c>
      <c r="F14" s="11" t="s">
        <v>165</v>
      </c>
      <c r="G14" s="14" t="s">
        <v>185</v>
      </c>
      <c r="H14" s="123" t="s">
        <v>205</v>
      </c>
      <c r="I14" s="16" t="s">
        <v>225</v>
      </c>
    </row>
    <row r="15" spans="1:9" ht="94.5">
      <c r="A15" s="467"/>
      <c r="B15" s="458"/>
      <c r="C15" s="461"/>
      <c r="D15" s="241" t="s">
        <v>123</v>
      </c>
      <c r="E15" s="245" t="s">
        <v>146</v>
      </c>
      <c r="F15" s="11" t="s">
        <v>166</v>
      </c>
      <c r="G15" s="14" t="s">
        <v>186</v>
      </c>
      <c r="H15" s="39" t="s">
        <v>206</v>
      </c>
      <c r="I15" s="16" t="s">
        <v>226</v>
      </c>
    </row>
    <row r="16" spans="1:9" ht="78.75">
      <c r="A16" s="467"/>
      <c r="B16" s="458"/>
      <c r="C16" s="461"/>
      <c r="D16" s="206" t="s">
        <v>124</v>
      </c>
      <c r="E16" s="245" t="s">
        <v>147</v>
      </c>
      <c r="F16" s="11" t="s">
        <v>167</v>
      </c>
      <c r="G16" s="14" t="s">
        <v>187</v>
      </c>
      <c r="H16" s="39" t="s">
        <v>207</v>
      </c>
      <c r="I16" s="16" t="s">
        <v>227</v>
      </c>
    </row>
    <row r="17" spans="1:9" ht="16.5" thickBot="1">
      <c r="A17" s="468"/>
      <c r="B17" s="459"/>
      <c r="C17" s="462"/>
      <c r="D17" s="3"/>
      <c r="E17" s="6"/>
      <c r="F17" s="11"/>
      <c r="G17" s="14"/>
      <c r="H17" s="39"/>
      <c r="I17" s="16"/>
    </row>
    <row r="18" spans="1:9" ht="105" customHeight="1">
      <c r="A18" s="466">
        <v>3</v>
      </c>
      <c r="B18" s="457" t="s">
        <v>7</v>
      </c>
      <c r="C18" s="451" t="s">
        <v>40</v>
      </c>
      <c r="D18" s="4" t="s">
        <v>125</v>
      </c>
      <c r="E18" s="245" t="s">
        <v>148</v>
      </c>
      <c r="F18" s="11" t="s">
        <v>168</v>
      </c>
      <c r="G18" s="14" t="s">
        <v>188</v>
      </c>
      <c r="H18" s="39" t="s">
        <v>208</v>
      </c>
      <c r="I18" s="16" t="s">
        <v>228</v>
      </c>
    </row>
    <row r="19" spans="1:9" ht="78.75">
      <c r="A19" s="467"/>
      <c r="B19" s="458"/>
      <c r="C19" s="452"/>
      <c r="D19" s="206" t="s">
        <v>126</v>
      </c>
      <c r="E19" s="245" t="s">
        <v>149</v>
      </c>
      <c r="F19" s="11" t="s">
        <v>169</v>
      </c>
      <c r="G19" s="14" t="s">
        <v>189</v>
      </c>
      <c r="H19" s="39" t="s">
        <v>209</v>
      </c>
      <c r="I19" s="16" t="s">
        <v>229</v>
      </c>
    </row>
    <row r="20" spans="1:9" ht="63">
      <c r="A20" s="467"/>
      <c r="B20" s="458"/>
      <c r="C20" s="452"/>
      <c r="D20" s="206" t="s">
        <v>127</v>
      </c>
      <c r="E20" s="245" t="s">
        <v>150</v>
      </c>
      <c r="F20" s="11" t="s">
        <v>170</v>
      </c>
      <c r="G20" s="14" t="s">
        <v>190</v>
      </c>
      <c r="H20" s="39" t="s">
        <v>210</v>
      </c>
      <c r="I20" s="16" t="s">
        <v>230</v>
      </c>
    </row>
    <row r="21" spans="1:9" ht="78.75">
      <c r="A21" s="467"/>
      <c r="B21" s="458"/>
      <c r="C21" s="452"/>
      <c r="D21" s="206" t="s">
        <v>128</v>
      </c>
      <c r="E21" s="245" t="s">
        <v>151</v>
      </c>
      <c r="F21" s="11" t="s">
        <v>171</v>
      </c>
      <c r="G21" s="14" t="s">
        <v>191</v>
      </c>
      <c r="H21" s="39" t="s">
        <v>211</v>
      </c>
      <c r="I21" s="16" t="s">
        <v>231</v>
      </c>
    </row>
    <row r="22" spans="1:9">
      <c r="A22" s="467"/>
      <c r="B22" s="458"/>
      <c r="C22" s="452"/>
      <c r="D22" s="206"/>
      <c r="E22" s="6"/>
      <c r="F22" s="11"/>
      <c r="G22" s="14"/>
      <c r="H22" s="39"/>
      <c r="I22" s="16"/>
    </row>
    <row r="23" spans="1:9" ht="16.5" thickBot="1">
      <c r="A23" s="468"/>
      <c r="B23" s="459"/>
      <c r="C23" s="453"/>
      <c r="D23" s="206"/>
      <c r="E23" s="6"/>
      <c r="F23" s="11"/>
      <c r="G23" s="14"/>
      <c r="H23" s="39"/>
      <c r="I23" s="16"/>
    </row>
    <row r="24" spans="1:9" ht="63">
      <c r="A24" s="466">
        <v>4</v>
      </c>
      <c r="B24" s="457" t="s">
        <v>8</v>
      </c>
      <c r="C24" s="451" t="s">
        <v>130</v>
      </c>
      <c r="D24" s="241" t="s">
        <v>129</v>
      </c>
      <c r="E24" s="245" t="s">
        <v>152</v>
      </c>
      <c r="F24" s="11" t="s">
        <v>172</v>
      </c>
      <c r="G24" s="14" t="s">
        <v>192</v>
      </c>
      <c r="H24" s="39" t="s">
        <v>212</v>
      </c>
      <c r="I24" s="16" t="s">
        <v>155</v>
      </c>
    </row>
    <row r="25" spans="1:9" ht="63">
      <c r="A25" s="467"/>
      <c r="B25" s="458"/>
      <c r="C25" s="452"/>
      <c r="D25" s="206" t="s">
        <v>131</v>
      </c>
      <c r="E25" s="245" t="s">
        <v>153</v>
      </c>
      <c r="F25" s="11" t="s">
        <v>173</v>
      </c>
      <c r="G25" s="14" t="s">
        <v>193</v>
      </c>
      <c r="H25" s="39" t="s">
        <v>213</v>
      </c>
      <c r="I25" s="16" t="s">
        <v>232</v>
      </c>
    </row>
    <row r="26" spans="1:9" ht="78.75">
      <c r="A26" s="467"/>
      <c r="B26" s="458"/>
      <c r="C26" s="452"/>
      <c r="D26" s="206" t="s">
        <v>132</v>
      </c>
      <c r="E26" s="245" t="s">
        <v>154</v>
      </c>
      <c r="F26" s="11" t="s">
        <v>174</v>
      </c>
      <c r="G26" s="14" t="s">
        <v>194</v>
      </c>
      <c r="H26" s="39" t="s">
        <v>214</v>
      </c>
      <c r="I26" s="16" t="s">
        <v>233</v>
      </c>
    </row>
    <row r="27" spans="1:9" ht="79.5" thickBot="1">
      <c r="A27" s="468"/>
      <c r="B27" s="459"/>
      <c r="C27" s="453"/>
      <c r="D27" s="206" t="s">
        <v>133</v>
      </c>
      <c r="E27" s="246" t="s">
        <v>155</v>
      </c>
      <c r="F27" s="11" t="s">
        <v>175</v>
      </c>
      <c r="G27" s="14" t="s">
        <v>195</v>
      </c>
      <c r="H27" s="39" t="s">
        <v>215</v>
      </c>
      <c r="I27" s="16" t="s">
        <v>234</v>
      </c>
    </row>
    <row r="28" spans="1:9" ht="60" customHeight="1">
      <c r="A28" s="466">
        <v>5</v>
      </c>
      <c r="B28" s="457" t="s">
        <v>9</v>
      </c>
      <c r="C28" s="451" t="s">
        <v>134</v>
      </c>
      <c r="D28" s="206" t="s">
        <v>135</v>
      </c>
      <c r="E28" s="245" t="s">
        <v>156</v>
      </c>
      <c r="F28" s="11" t="s">
        <v>176</v>
      </c>
      <c r="G28" s="14" t="s">
        <v>196</v>
      </c>
      <c r="H28" s="39" t="s">
        <v>216</v>
      </c>
      <c r="I28" s="16" t="s">
        <v>235</v>
      </c>
    </row>
    <row r="29" spans="1:9" ht="78.75">
      <c r="A29" s="467"/>
      <c r="B29" s="458"/>
      <c r="C29" s="452"/>
      <c r="D29" s="206" t="s">
        <v>136</v>
      </c>
      <c r="E29" s="245" t="s">
        <v>157</v>
      </c>
      <c r="F29" s="11" t="s">
        <v>177</v>
      </c>
      <c r="G29" s="14" t="s">
        <v>197</v>
      </c>
      <c r="H29" s="39" t="s">
        <v>217</v>
      </c>
      <c r="I29" s="16" t="s">
        <v>236</v>
      </c>
    </row>
    <row r="30" spans="1:9" ht="78.75">
      <c r="A30" s="467"/>
      <c r="B30" s="458"/>
      <c r="C30" s="452"/>
      <c r="D30" s="206" t="s">
        <v>137</v>
      </c>
      <c r="E30" s="245" t="s">
        <v>158</v>
      </c>
      <c r="F30" s="11" t="s">
        <v>178</v>
      </c>
      <c r="G30" s="14" t="s">
        <v>198</v>
      </c>
      <c r="H30" s="39" t="s">
        <v>218</v>
      </c>
      <c r="I30" s="16" t="s">
        <v>237</v>
      </c>
    </row>
    <row r="31" spans="1:9" ht="141.75">
      <c r="A31" s="467"/>
      <c r="B31" s="458"/>
      <c r="C31" s="452"/>
      <c r="D31" s="206" t="s">
        <v>138</v>
      </c>
      <c r="E31" s="245" t="s">
        <v>159</v>
      </c>
      <c r="F31" s="11" t="s">
        <v>179</v>
      </c>
      <c r="G31" s="14" t="s">
        <v>199</v>
      </c>
      <c r="H31" s="39" t="s">
        <v>219</v>
      </c>
      <c r="I31" s="16" t="s">
        <v>238</v>
      </c>
    </row>
    <row r="32" spans="1:9">
      <c r="A32" s="467"/>
      <c r="B32" s="458"/>
      <c r="C32" s="452"/>
      <c r="D32" s="3"/>
      <c r="E32" s="6"/>
      <c r="F32" s="11"/>
      <c r="G32" s="14"/>
      <c r="H32" s="39"/>
      <c r="I32" s="16"/>
    </row>
    <row r="33" spans="1:9">
      <c r="A33" s="467"/>
      <c r="B33" s="458"/>
      <c r="C33" s="452"/>
      <c r="D33" s="3"/>
      <c r="E33" s="6"/>
      <c r="F33" s="11"/>
      <c r="G33" s="14"/>
      <c r="H33" s="39"/>
      <c r="I33" s="16"/>
    </row>
    <row r="34" spans="1:9">
      <c r="A34" s="467"/>
      <c r="B34" s="458"/>
      <c r="C34" s="452"/>
      <c r="D34" s="3"/>
      <c r="E34" s="6"/>
      <c r="F34" s="11"/>
      <c r="G34" s="14"/>
      <c r="H34" s="39"/>
      <c r="I34" s="16"/>
    </row>
    <row r="35" spans="1:9" ht="16.5" thickBot="1">
      <c r="A35" s="468"/>
      <c r="B35" s="459"/>
      <c r="C35" s="453"/>
      <c r="D35" s="5"/>
      <c r="E35" s="8"/>
      <c r="F35" s="247"/>
      <c r="G35" s="248"/>
      <c r="H35" s="217"/>
      <c r="I35" s="249"/>
    </row>
    <row r="51" spans="1:1">
      <c r="A51" t="s">
        <v>19</v>
      </c>
    </row>
    <row r="52" spans="1:1">
      <c r="A52" t="s">
        <v>20</v>
      </c>
    </row>
  </sheetData>
  <mergeCells count="17">
    <mergeCell ref="B28:B35"/>
    <mergeCell ref="B1:G3"/>
    <mergeCell ref="B6:B12"/>
    <mergeCell ref="C6:C12"/>
    <mergeCell ref="A4:C4"/>
    <mergeCell ref="C28:C35"/>
    <mergeCell ref="B24:B27"/>
    <mergeCell ref="C24:C27"/>
    <mergeCell ref="B18:B23"/>
    <mergeCell ref="C18:C23"/>
    <mergeCell ref="B13:B17"/>
    <mergeCell ref="C13:C17"/>
    <mergeCell ref="A6:A12"/>
    <mergeCell ref="A13:A17"/>
    <mergeCell ref="A18:A23"/>
    <mergeCell ref="A24:A27"/>
    <mergeCell ref="A28:A35"/>
  </mergeCells>
  <phoneticPr fontId="3" type="noConversion"/>
  <hyperlinks>
    <hyperlink ref="A1" location="TOC!A1" display="TOC" xr:uid="{00000000-0004-0000-0500-000000000000}"/>
  </hyperlinks>
  <pageMargins left="0.75" right="0.75" top="1" bottom="1" header="0.5" footer="0.5"/>
  <pageSetup scale="18" orientation="portrait" horizontalDpi="4294967292" verticalDpi="4294967292" r:id="rId1"/>
  <headerFooter>
    <oddFooter>&amp;L&amp;1#&amp;"Calibri"&amp;6&amp;K7F7F7FInternal Use - Confidential</oddFooter>
  </headerFooter>
  <picture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CCFFCC"/>
  </sheetPr>
  <dimension ref="A1:AH111"/>
  <sheetViews>
    <sheetView showGridLines="0" topLeftCell="A5" workbookViewId="0">
      <selection activeCell="B6" sqref="B6:B23"/>
    </sheetView>
  </sheetViews>
  <sheetFormatPr defaultColWidth="11" defaultRowHeight="15.75"/>
  <cols>
    <col min="1" max="1" width="17.125" customWidth="1"/>
    <col min="2" max="2" width="53.375" customWidth="1"/>
    <col min="5" max="5" width="15.625" customWidth="1"/>
    <col min="6" max="6" width="15.375" customWidth="1"/>
    <col min="7" max="7" width="11.375" customWidth="1"/>
    <col min="8" max="8" width="12" customWidth="1"/>
    <col min="9" max="9" width="11.625" customWidth="1"/>
    <col min="10" max="10" width="12" customWidth="1"/>
    <col min="11" max="11" width="11.875" customWidth="1"/>
    <col min="13" max="13" width="16.875" customWidth="1"/>
    <col min="15" max="15" width="11.875" customWidth="1"/>
    <col min="16" max="16" width="14.875" customWidth="1"/>
    <col min="17" max="17" width="12.5" customWidth="1"/>
    <col min="18" max="18" width="18.5" customWidth="1"/>
    <col min="19" max="19" width="25" customWidth="1"/>
    <col min="20" max="20" width="23.375" customWidth="1"/>
    <col min="21" max="21" width="12.5" customWidth="1"/>
    <col min="22" max="22" width="14.625" customWidth="1"/>
    <col min="24" max="24" width="14.125" customWidth="1"/>
    <col min="25" max="25" width="13.125" customWidth="1"/>
    <col min="26" max="26" width="17.375" customWidth="1"/>
    <col min="28" max="28" width="24.125" customWidth="1"/>
    <col min="29" max="29" width="12.375" customWidth="1"/>
  </cols>
  <sheetData>
    <row r="1" spans="1:34" ht="16.5" thickBot="1">
      <c r="A1" s="89" t="str">
        <f>Overview!B5</f>
        <v>Identify</v>
      </c>
      <c r="B1" s="95">
        <f>(B3/B2)*A2</f>
        <v>2.75</v>
      </c>
      <c r="J1" s="143" t="s">
        <v>71</v>
      </c>
    </row>
    <row r="2" spans="1:34" ht="21.75" thickBot="1">
      <c r="A2" s="79">
        <v>5</v>
      </c>
      <c r="B2" s="80">
        <f>COUNTIF(C4:AF4,"*")</f>
        <v>20</v>
      </c>
      <c r="C2" s="498">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4" ht="16.5" thickBot="1">
      <c r="A3" s="81"/>
      <c r="B3" s="82">
        <f>COUNTIF(C5:AF5,"yes")</f>
        <v>11</v>
      </c>
      <c r="C3" s="494"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4" ht="189">
      <c r="A4" s="487" t="s">
        <v>0</v>
      </c>
      <c r="B4" s="488"/>
      <c r="C4" s="53"/>
      <c r="D4" s="54" t="str">
        <f>'CS Maturity Matrix Catagories'!D7</f>
        <v>Does your organization maintain an inventory of all authorized and unauthorized devices connected to your network?</v>
      </c>
      <c r="E4" s="55" t="str">
        <f>'CS Maturity Matrix Catagories'!D8</f>
        <v>Do you have an inventory of all authorized and unauthorized software within your organization?</v>
      </c>
      <c r="F4" s="54" t="str">
        <f>'CS Maturity Matrix Catagories'!D9</f>
        <v>Have you established an asset management process that tracks the lifecycle of devices and software?</v>
      </c>
      <c r="G4" s="55" t="str">
        <f>'CS Maturity Matrix Catagories'!D10</f>
        <v>Does your organization have a documented policy for identity and access management?</v>
      </c>
      <c r="H4" s="54">
        <f>'CS Maturity Matrix Catagories'!D11</f>
        <v>0</v>
      </c>
      <c r="I4" s="56">
        <f>'CS Maturity Matrix Catagories'!D12</f>
        <v>0</v>
      </c>
      <c r="J4" s="57" t="str">
        <f>'CS Maturity Matrix Catagories'!D13</f>
        <v>Have you implemented multi-factor authentication (MFA) for accessing sensitive systems and data?</v>
      </c>
      <c r="K4" s="58" t="str">
        <f>'CS Maturity Matrix Catagories'!D14</f>
        <v>Is there a process in place to grant and revoke user access based on job roles and responsibilities?</v>
      </c>
      <c r="L4" s="58" t="str">
        <f>'CS Maturity Matrix Catagories'!D15</f>
        <v>Do you regularly review and update user access permissions and privileges?</v>
      </c>
      <c r="M4" s="55" t="str">
        <f>'CS Maturity Matrix Catagories'!D16</f>
        <v>Have you implemented strong password policies, including password complexity and expiration rules?</v>
      </c>
      <c r="N4" s="59">
        <f>'CS Maturity Matrix Catagories'!D17</f>
        <v>0</v>
      </c>
      <c r="O4" s="60" t="str">
        <f>'CS Maturity Matrix Catagories'!D18</f>
        <v>Is there a process for promptly deactivating accounts for employees who leave your organization?</v>
      </c>
      <c r="P4" s="61" t="str">
        <f>'CS Maturity Matrix Catagories'!D19</f>
        <v>Do you use automated account provisioning and deprovisioning for user accounts?</v>
      </c>
      <c r="Q4" s="61" t="str">
        <f>'CS Maturity Matrix Catagories'!D20</f>
        <v>Have you implemented secure methods for user authentication and authorization?</v>
      </c>
      <c r="R4" s="61" t="str">
        <f>'CS Maturity Matrix Catagories'!D21</f>
        <v>Does your organization enforce the principle of least privilege (users have the minimum access required to perform their duties)?</v>
      </c>
      <c r="S4" s="61">
        <f>'CS Maturity Matrix Catagories'!D22</f>
        <v>0</v>
      </c>
      <c r="T4" s="62">
        <f>'CS Maturity Matrix Catagories'!D23</f>
        <v>0</v>
      </c>
      <c r="U4" s="63" t="str">
        <f>'CS Maturity Matrix Catagories'!D24</f>
        <v>Is there a process for reviewing and addressing accounts with excessive privileges?</v>
      </c>
      <c r="V4" s="61" t="str">
        <f>'CS Maturity Matrix Catagories'!D25</f>
        <v>Do you maintain logs of user access and authorization activities?</v>
      </c>
      <c r="W4" s="61" t="str">
        <f>'CS Maturity Matrix Catagories'!D26</f>
        <v>Is there a process for monitoring and detecting suspicious or unauthorized access attempts?</v>
      </c>
      <c r="X4" s="62" t="str">
        <f>'CS Maturity Matrix Catagories'!D27</f>
        <v>Have you implemented encryption for sensitive data at rest and in transit?</v>
      </c>
      <c r="Y4" s="53" t="str">
        <f>'CS Maturity Matrix Catagories'!D28</f>
        <v>Does your organization conduct security awareness training for employees?</v>
      </c>
      <c r="Z4" s="55" t="str">
        <f>'CS Maturity Matrix Catagories'!D29</f>
        <v>Have you established an incident response plan that includes identity and access management considerations?</v>
      </c>
      <c r="AA4" s="55" t="str">
        <f>'CS Maturity Matrix Catagories'!D30</f>
        <v>Is there a process for regular auditing and testing of identity and access controls?</v>
      </c>
      <c r="AB4" s="58" t="str">
        <f>'CS Maturity Matrix Catagories'!D31</f>
        <v>Does your organization regularly assess the effectiveness of your identity and access management program and make improvements as needed?</v>
      </c>
      <c r="AC4" s="58">
        <f>'CS Maturity Matrix Catagories'!D32</f>
        <v>0</v>
      </c>
      <c r="AD4" s="64">
        <f>'CS Maturity Matrix Catagories'!D33</f>
        <v>0</v>
      </c>
      <c r="AE4" s="64">
        <f>'CS Maturity Matrix Catagories'!D34</f>
        <v>0</v>
      </c>
      <c r="AF4" s="64">
        <f>'CS Maturity Matrix Catagories'!D35</f>
        <v>0</v>
      </c>
    </row>
    <row r="5" spans="1:34" ht="16.5" thickBot="1">
      <c r="A5" s="489"/>
      <c r="B5" s="490"/>
      <c r="C5" s="160"/>
      <c r="D5" s="142" t="str">
        <f>'Client Questionnaire'!C40</f>
        <v>YES</v>
      </c>
      <c r="E5" s="142" t="str">
        <f>'Client Questionnaire'!C41</f>
        <v>NO</v>
      </c>
      <c r="F5" s="142" t="str">
        <f>'Client Questionnaire'!C42</f>
        <v>NO</v>
      </c>
      <c r="G5" s="142" t="str">
        <f>'Client Questionnaire'!C43</f>
        <v>YES</v>
      </c>
      <c r="H5" s="142" t="e">
        <f>'Client Questionnaire'!#REF!</f>
        <v>#REF!</v>
      </c>
      <c r="I5" s="149" t="e">
        <f>'Client Questionnaire'!#REF!</f>
        <v>#REF!</v>
      </c>
      <c r="J5" s="160" t="str">
        <f>'Client Questionnaire'!C36</f>
        <v>YES</v>
      </c>
      <c r="K5" s="160" t="str">
        <f>'Client Questionnaire'!C37</f>
        <v>YES</v>
      </c>
      <c r="L5" s="160" t="str">
        <f>'Client Questionnaire'!C38</f>
        <v>YES</v>
      </c>
      <c r="M5" s="160" t="str">
        <f>'Client Questionnaire'!C39</f>
        <v>YES</v>
      </c>
      <c r="N5" s="160"/>
      <c r="O5" s="160" t="str">
        <f>'Client Questionnaire'!C32</f>
        <v>NO</v>
      </c>
      <c r="P5" s="160" t="str">
        <f>'Client Questionnaire'!C33</f>
        <v>YES</v>
      </c>
      <c r="Q5" s="160" t="str">
        <f>'Client Questionnaire'!C34</f>
        <v>YES</v>
      </c>
      <c r="R5" s="160" t="str">
        <f>'Client Questionnaire'!C35</f>
        <v>NO</v>
      </c>
      <c r="S5" s="160" t="e">
        <f>'Client Questionnaire'!#REF!</f>
        <v>#REF!</v>
      </c>
      <c r="T5" s="160" t="e">
        <f>'Client Questionnaire'!#REF!</f>
        <v>#REF!</v>
      </c>
      <c r="U5" s="160" t="str">
        <f>'Client Questionnaire'!C28</f>
        <v>YES</v>
      </c>
      <c r="V5" s="160" t="str">
        <f>'Client Questionnaire'!C29</f>
        <v>YES</v>
      </c>
      <c r="W5" s="160" t="str">
        <f>'Client Questionnaire'!C30</f>
        <v>NO</v>
      </c>
      <c r="X5" s="160" t="str">
        <f>'Client Questionnaire'!C31</f>
        <v>NO</v>
      </c>
      <c r="Y5" s="160" t="str">
        <f>'Client Questionnaire'!C24</f>
        <v>YES</v>
      </c>
      <c r="Z5" s="160" t="str">
        <f>'Client Questionnaire'!C25</f>
        <v>NO</v>
      </c>
      <c r="AA5" s="160" t="str">
        <f>'Client Questionnaire'!C26</f>
        <v>NO</v>
      </c>
      <c r="AB5" s="160" t="str">
        <f>'Client Questionnaire'!C27</f>
        <v>NO</v>
      </c>
      <c r="AC5" s="160" t="e">
        <f>'Client Questionnaire'!#REF!</f>
        <v>#REF!</v>
      </c>
      <c r="AD5" s="160"/>
      <c r="AE5" s="160"/>
      <c r="AF5" s="160"/>
      <c r="AG5" s="142"/>
      <c r="AH5" s="142"/>
    </row>
    <row r="6" spans="1:34" ht="18" customHeight="1">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142"/>
      <c r="AD6" s="142"/>
      <c r="AE6" s="142"/>
      <c r="AF6" s="149"/>
      <c r="AG6" s="142"/>
      <c r="AH6" s="142"/>
    </row>
    <row r="7" spans="1:34"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142"/>
      <c r="AD7" s="142"/>
      <c r="AE7" s="142"/>
      <c r="AF7" s="149"/>
      <c r="AG7" s="142"/>
      <c r="AH7" s="142"/>
    </row>
    <row r="8" spans="1:34"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142"/>
      <c r="AD8" s="142"/>
      <c r="AE8" s="142"/>
      <c r="AF8" s="149"/>
      <c r="AG8" s="142"/>
      <c r="AH8" s="142"/>
    </row>
    <row r="9" spans="1:34"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142"/>
      <c r="AD9" s="142"/>
      <c r="AE9" s="142"/>
      <c r="AF9" s="149"/>
      <c r="AG9" s="142"/>
      <c r="AH9" s="142"/>
    </row>
    <row r="10" spans="1:34"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142"/>
      <c r="AD10" s="142"/>
      <c r="AE10" s="142"/>
      <c r="AF10" s="149"/>
      <c r="AG10" s="142"/>
      <c r="AH10" s="142"/>
    </row>
    <row r="11" spans="1:34"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142"/>
      <c r="AD11" s="142"/>
      <c r="AE11" s="142"/>
      <c r="AF11" s="149"/>
      <c r="AG11" s="142"/>
      <c r="AH11" s="142"/>
    </row>
    <row r="12" spans="1:34"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142"/>
      <c r="AD12" s="142"/>
      <c r="AE12" s="142"/>
      <c r="AF12" s="149"/>
      <c r="AG12" s="142"/>
      <c r="AH12" s="142"/>
    </row>
    <row r="13" spans="1:34"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142"/>
      <c r="AD13" s="142"/>
      <c r="AE13" s="142"/>
      <c r="AF13" s="149"/>
      <c r="AG13" s="142"/>
      <c r="AH13" s="142"/>
    </row>
    <row r="14" spans="1:34"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142"/>
      <c r="AD14" s="142"/>
      <c r="AE14" s="142"/>
      <c r="AF14" s="149"/>
      <c r="AG14" s="142"/>
      <c r="AH14" s="142"/>
    </row>
    <row r="15" spans="1:34"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142"/>
      <c r="AD15" s="142"/>
      <c r="AE15" s="142"/>
      <c r="AF15" s="149"/>
      <c r="AG15" s="142"/>
      <c r="AH15" s="142"/>
    </row>
    <row r="16" spans="1:34"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142"/>
      <c r="AD16" s="142"/>
      <c r="AE16" s="142"/>
      <c r="AF16" s="149"/>
      <c r="AG16" s="142"/>
      <c r="AH16" s="142"/>
    </row>
    <row r="17" spans="1:34"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142"/>
      <c r="AD17" s="142"/>
      <c r="AE17" s="142"/>
      <c r="AF17" s="149"/>
      <c r="AG17" s="142"/>
      <c r="AH17" s="142"/>
    </row>
    <row r="18" spans="1:34"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142"/>
      <c r="AD18" s="142"/>
      <c r="AE18" s="142"/>
      <c r="AF18" s="149"/>
      <c r="AG18" s="142"/>
      <c r="AH18" s="142"/>
    </row>
    <row r="19" spans="1:34"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142"/>
      <c r="AD19" s="142"/>
      <c r="AE19" s="142"/>
      <c r="AF19" s="149"/>
      <c r="AG19" s="142"/>
      <c r="AH19" s="142"/>
    </row>
    <row r="20" spans="1:34"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142"/>
      <c r="AD20" s="142"/>
      <c r="AE20" s="142"/>
      <c r="AF20" s="149"/>
      <c r="AG20" s="142"/>
      <c r="AH20" s="142"/>
    </row>
    <row r="21" spans="1:34"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142"/>
      <c r="AD21" s="142"/>
      <c r="AE21" s="142"/>
      <c r="AF21" s="149"/>
      <c r="AG21" s="142"/>
      <c r="AH21" s="142"/>
    </row>
    <row r="22" spans="1:34"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142"/>
      <c r="AD22" s="142"/>
      <c r="AE22" s="142"/>
      <c r="AF22" s="149"/>
      <c r="AG22" s="142"/>
      <c r="AH22" s="142"/>
    </row>
    <row r="23" spans="1:34"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163"/>
      <c r="AD23" s="163"/>
      <c r="AE23" s="163"/>
      <c r="AF23" s="164"/>
      <c r="AG23" s="142"/>
      <c r="AH23" s="142"/>
    </row>
    <row r="24" spans="1:34" ht="24" thickBot="1">
      <c r="B24" s="169" t="s">
        <v>33</v>
      </c>
      <c r="C24" s="160"/>
      <c r="D24" s="142" t="s">
        <v>19</v>
      </c>
      <c r="E24" s="142" t="s">
        <v>19</v>
      </c>
      <c r="F24" s="142" t="s">
        <v>19</v>
      </c>
      <c r="G24" s="142" t="s">
        <v>19</v>
      </c>
      <c r="H24" s="142"/>
      <c r="I24" s="149"/>
      <c r="J24" s="160" t="s">
        <v>19</v>
      </c>
      <c r="K24" s="160" t="s">
        <v>19</v>
      </c>
      <c r="L24" s="160" t="s">
        <v>19</v>
      </c>
      <c r="M24" s="160" t="s">
        <v>19</v>
      </c>
      <c r="N24" s="160"/>
      <c r="O24" s="160" t="s">
        <v>19</v>
      </c>
      <c r="P24" s="160" t="s">
        <v>19</v>
      </c>
      <c r="Q24" s="160" t="s">
        <v>19</v>
      </c>
      <c r="R24" s="160" t="s">
        <v>19</v>
      </c>
      <c r="S24" s="160"/>
      <c r="T24" s="160"/>
      <c r="U24" s="160" t="s">
        <v>19</v>
      </c>
      <c r="V24" s="160" t="s">
        <v>19</v>
      </c>
      <c r="W24" s="160" t="s">
        <v>19</v>
      </c>
      <c r="X24" s="160" t="s">
        <v>19</v>
      </c>
      <c r="Y24" s="160" t="s">
        <v>19</v>
      </c>
      <c r="Z24" s="160" t="s">
        <v>19</v>
      </c>
      <c r="AA24" s="160" t="s">
        <v>19</v>
      </c>
      <c r="AB24" s="160" t="s">
        <v>19</v>
      </c>
      <c r="AC24" s="160"/>
      <c r="AD24" s="160"/>
      <c r="AE24" s="160"/>
      <c r="AF24" s="160"/>
      <c r="AG24" s="142"/>
      <c r="AH24" s="142"/>
    </row>
    <row r="25" spans="1:34" ht="16.5" thickBot="1">
      <c r="A25" s="98"/>
      <c r="B25" s="99">
        <f>(B27/B26)*A26</f>
        <v>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row>
    <row r="26" spans="1:34">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row>
    <row r="27" spans="1:34" ht="16.5" thickBot="1">
      <c r="A27" s="98"/>
      <c r="B27" s="101">
        <f>COUNTIF(C24:AF24,"yes")</f>
        <v>20</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row>
    <row r="28" spans="1:34">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row>
    <row r="29" spans="1:34">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row>
    <row r="30" spans="1:34" ht="23.25">
      <c r="B30" s="169" t="s">
        <v>36</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row>
    <row r="31" spans="1:34">
      <c r="B31" s="110">
        <f>SUM(C31:AF31)</f>
        <v>1.9000000000000001</v>
      </c>
      <c r="C31" s="184"/>
      <c r="D31" s="184">
        <v>0</v>
      </c>
      <c r="E31" s="184">
        <v>0.3</v>
      </c>
      <c r="F31" s="184">
        <v>0.2</v>
      </c>
      <c r="G31" s="184">
        <v>0</v>
      </c>
      <c r="H31" s="184"/>
      <c r="I31" s="184"/>
      <c r="J31" s="184">
        <v>0</v>
      </c>
      <c r="K31" s="184">
        <v>0</v>
      </c>
      <c r="L31" s="184">
        <v>0</v>
      </c>
      <c r="M31" s="184">
        <v>0</v>
      </c>
      <c r="N31" s="184">
        <v>0</v>
      </c>
      <c r="O31" s="184">
        <v>0.2</v>
      </c>
      <c r="P31" s="184">
        <v>0</v>
      </c>
      <c r="Q31" s="184">
        <v>0</v>
      </c>
      <c r="R31" s="184">
        <v>0.3</v>
      </c>
      <c r="S31" s="184"/>
      <c r="T31" s="184"/>
      <c r="U31" s="184">
        <v>0</v>
      </c>
      <c r="V31" s="184">
        <v>0</v>
      </c>
      <c r="W31" s="184">
        <v>0.4</v>
      </c>
      <c r="X31" s="184">
        <v>0.1</v>
      </c>
      <c r="Y31" s="184">
        <v>0</v>
      </c>
      <c r="Z31" s="184">
        <v>0.1</v>
      </c>
      <c r="AA31" s="184">
        <v>0.1</v>
      </c>
      <c r="AB31" s="184">
        <v>0.2</v>
      </c>
      <c r="AC31" s="184"/>
      <c r="AD31" s="184"/>
      <c r="AE31" s="184"/>
      <c r="AF31" s="184"/>
      <c r="AG31" s="142"/>
      <c r="AH31" s="142"/>
    </row>
    <row r="32" spans="1:34">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row>
    <row r="33" spans="1:34" ht="16.5" thickBot="1">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row>
    <row r="34" spans="1:34">
      <c r="A34" s="476"/>
      <c r="B34" s="477"/>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row>
    <row r="35" spans="1:34">
      <c r="A35" s="478"/>
      <c r="B35" s="479"/>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row>
    <row r="36" spans="1:34">
      <c r="A36" s="478"/>
      <c r="B36" s="479"/>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row>
    <row r="37" spans="1:34" ht="27.75" thickBot="1">
      <c r="A37" s="480"/>
      <c r="B37" s="481"/>
      <c r="C37" s="165"/>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row>
    <row r="38" spans="1:34">
      <c r="C38" s="166"/>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row>
    <row r="39" spans="1:34">
      <c r="C39" s="166"/>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row>
    <row r="40" spans="1:34">
      <c r="C40" s="166"/>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row>
    <row r="41" spans="1:34">
      <c r="C41" s="167"/>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row>
    <row r="42" spans="1:34">
      <c r="C42" s="167"/>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row>
    <row r="43" spans="1:34">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row>
    <row r="44" spans="1:34">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row>
    <row r="45" spans="1:34">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row>
    <row r="46" spans="1:34">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row>
    <row r="47" spans="1:34">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row>
    <row r="48" spans="1:34">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row>
    <row r="49" spans="3:34">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row>
    <row r="50" spans="3:34">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row>
    <row r="51" spans="3:34">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row>
    <row r="52" spans="3:34" ht="27">
      <c r="C52" s="142"/>
      <c r="D52" s="165"/>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row>
    <row r="53" spans="3:34">
      <c r="C53" s="142"/>
      <c r="D53" s="166"/>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row>
    <row r="54" spans="3:34">
      <c r="C54" s="142"/>
      <c r="D54" s="166"/>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row>
    <row r="55" spans="3:34">
      <c r="C55" s="142"/>
      <c r="D55" s="166"/>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row>
    <row r="56" spans="3:34">
      <c r="C56" s="142"/>
      <c r="D56" s="166"/>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row>
    <row r="57" spans="3:34">
      <c r="C57" s="142"/>
      <c r="D57" s="168"/>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row>
    <row r="58" spans="3:34">
      <c r="C58" s="142"/>
      <c r="D58" s="168"/>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row>
    <row r="59" spans="3:34">
      <c r="C59" s="142"/>
      <c r="D59" s="168"/>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row>
    <row r="60" spans="3:34">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row>
    <row r="61" spans="3:34">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row>
    <row r="62" spans="3:34">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row>
    <row r="63" spans="3:34">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row>
    <row r="64" spans="3:34" ht="39.75" customHeight="1">
      <c r="C64" s="142"/>
      <c r="D64" s="474"/>
      <c r="E64" s="475"/>
      <c r="F64" s="475"/>
      <c r="G64" s="475"/>
      <c r="H64" s="475"/>
      <c r="I64" s="475"/>
      <c r="J64" s="475"/>
      <c r="K64" s="475"/>
      <c r="L64" s="475"/>
      <c r="M64" s="475"/>
      <c r="N64" s="475"/>
      <c r="O64" s="475"/>
      <c r="P64" s="475"/>
      <c r="Q64" s="475"/>
      <c r="R64" s="475"/>
      <c r="S64" s="475"/>
      <c r="T64" s="475"/>
      <c r="U64" s="475"/>
      <c r="V64" s="475"/>
      <c r="W64" s="475"/>
      <c r="X64" s="142"/>
      <c r="Y64" s="142"/>
      <c r="Z64" s="142"/>
      <c r="AA64" s="142"/>
      <c r="AB64" s="142"/>
      <c r="AC64" s="142"/>
      <c r="AD64" s="142"/>
      <c r="AE64" s="142"/>
      <c r="AF64" s="142"/>
      <c r="AG64" s="142"/>
      <c r="AH64" s="142"/>
    </row>
    <row r="65" spans="3:34" ht="50.1" customHeight="1">
      <c r="C65" s="142"/>
      <c r="D65" s="474"/>
      <c r="E65" s="475"/>
      <c r="F65" s="475"/>
      <c r="G65" s="475"/>
      <c r="H65" s="475"/>
      <c r="I65" s="475"/>
      <c r="J65" s="475"/>
      <c r="K65" s="475"/>
      <c r="L65" s="475"/>
      <c r="M65" s="475"/>
      <c r="N65" s="475"/>
      <c r="O65" s="475"/>
      <c r="P65" s="475"/>
      <c r="Q65" s="475"/>
      <c r="R65" s="475"/>
      <c r="S65" s="475"/>
      <c r="T65" s="475"/>
      <c r="U65" s="475"/>
      <c r="V65" s="475"/>
      <c r="W65" s="475"/>
      <c r="X65" s="142"/>
      <c r="Y65" s="142"/>
      <c r="Z65" s="142"/>
      <c r="AA65" s="142"/>
      <c r="AB65" s="142"/>
      <c r="AC65" s="142"/>
      <c r="AD65" s="142"/>
      <c r="AE65" s="142"/>
      <c r="AF65" s="142"/>
      <c r="AG65" s="142"/>
      <c r="AH65" s="142"/>
    </row>
    <row r="66" spans="3:34" ht="50.1" customHeight="1">
      <c r="C66" s="142"/>
      <c r="D66" s="472"/>
      <c r="E66" s="473"/>
      <c r="F66" s="473"/>
      <c r="G66" s="473"/>
      <c r="H66" s="473"/>
      <c r="I66" s="473"/>
      <c r="J66" s="473"/>
      <c r="K66" s="473"/>
      <c r="L66" s="473"/>
      <c r="M66" s="473"/>
      <c r="N66" s="473"/>
      <c r="O66" s="473"/>
      <c r="P66" s="473"/>
      <c r="Q66" s="473"/>
      <c r="R66" s="473"/>
      <c r="S66" s="473"/>
      <c r="T66" s="473"/>
      <c r="U66" s="473"/>
      <c r="V66" s="473"/>
      <c r="W66" s="473"/>
      <c r="X66" s="142"/>
      <c r="Y66" s="142"/>
      <c r="Z66" s="142"/>
      <c r="AA66" s="142"/>
      <c r="AB66" s="142"/>
      <c r="AC66" s="142"/>
      <c r="AD66" s="142"/>
      <c r="AE66" s="142"/>
      <c r="AF66" s="142"/>
      <c r="AG66" s="142"/>
      <c r="AH66" s="142"/>
    </row>
    <row r="67" spans="3:34" ht="27" customHeight="1">
      <c r="C67" s="142"/>
      <c r="D67" s="474"/>
      <c r="E67" s="475"/>
      <c r="F67" s="475"/>
      <c r="G67" s="475"/>
      <c r="H67" s="475"/>
      <c r="I67" s="475"/>
      <c r="J67" s="475"/>
      <c r="K67" s="475"/>
      <c r="L67" s="475"/>
      <c r="M67" s="475"/>
      <c r="N67" s="475"/>
      <c r="O67" s="475"/>
      <c r="P67" s="475"/>
      <c r="Q67" s="475"/>
      <c r="R67" s="475"/>
      <c r="S67" s="475"/>
      <c r="T67" s="475"/>
      <c r="U67" s="475"/>
      <c r="V67" s="475"/>
      <c r="W67" s="475"/>
      <c r="X67" s="142"/>
      <c r="Y67" s="142"/>
      <c r="Z67" s="142"/>
      <c r="AA67" s="142"/>
      <c r="AB67" s="142"/>
      <c r="AC67" s="142"/>
      <c r="AD67" s="142"/>
      <c r="AE67" s="142"/>
      <c r="AF67" s="142"/>
      <c r="AG67" s="142"/>
      <c r="AH67" s="142"/>
    </row>
    <row r="68" spans="3:34" ht="59.1" customHeight="1">
      <c r="C68" s="142"/>
      <c r="D68" s="472"/>
      <c r="E68" s="473"/>
      <c r="F68" s="473"/>
      <c r="G68" s="473"/>
      <c r="H68" s="473"/>
      <c r="I68" s="473"/>
      <c r="J68" s="473"/>
      <c r="K68" s="473"/>
      <c r="L68" s="473"/>
      <c r="M68" s="473"/>
      <c r="N68" s="473"/>
      <c r="O68" s="473"/>
      <c r="P68" s="473"/>
      <c r="Q68" s="473"/>
      <c r="R68" s="473"/>
      <c r="S68" s="473"/>
      <c r="T68" s="473"/>
      <c r="U68" s="473"/>
      <c r="V68" s="473"/>
      <c r="W68" s="473"/>
      <c r="X68" s="142"/>
      <c r="Y68" s="142"/>
      <c r="Z68" s="142"/>
      <c r="AA68" s="142"/>
      <c r="AB68" s="142"/>
      <c r="AC68" s="142"/>
      <c r="AD68" s="142"/>
      <c r="AE68" s="142"/>
      <c r="AF68" s="142"/>
      <c r="AG68" s="142"/>
      <c r="AH68" s="142"/>
    </row>
    <row r="69" spans="3:34" ht="16.5" thickBot="1">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row>
    <row r="70" spans="3:34" ht="16.5" thickBot="1">
      <c r="C70" s="142"/>
      <c r="D70" s="482"/>
      <c r="E70" s="470"/>
      <c r="F70" s="470"/>
      <c r="G70" s="470"/>
      <c r="H70" s="470"/>
      <c r="I70" s="470"/>
      <c r="J70" s="470"/>
      <c r="K70" s="470"/>
      <c r="L70" s="470"/>
      <c r="M70" s="471"/>
      <c r="N70" s="482"/>
      <c r="O70" s="470"/>
      <c r="P70" s="470"/>
      <c r="Q70" s="470"/>
      <c r="R70" s="470"/>
      <c r="S70" s="470"/>
      <c r="T70" s="471"/>
      <c r="U70" s="469"/>
      <c r="V70" s="470"/>
      <c r="W70" s="470"/>
      <c r="X70" s="470"/>
      <c r="Y70" s="470"/>
      <c r="Z70" s="470"/>
      <c r="AA70" s="471"/>
      <c r="AB70" s="142"/>
      <c r="AC70" s="142"/>
      <c r="AD70" s="142"/>
      <c r="AE70" s="142"/>
      <c r="AF70" s="142"/>
      <c r="AG70" s="142"/>
      <c r="AH70" s="142"/>
    </row>
    <row r="71" spans="3:34">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row>
    <row r="72" spans="3:34">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row>
    <row r="73" spans="3:34">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row>
    <row r="74" spans="3:34">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row>
    <row r="75" spans="3:34">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row>
    <row r="76" spans="3:34">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row>
    <row r="77" spans="3:34">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row>
    <row r="78" spans="3:34">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row>
    <row r="79" spans="3:34">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row>
    <row r="80" spans="3:34">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row>
    <row r="81" spans="3:34">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row>
    <row r="82" spans="3:34">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row>
    <row r="83" spans="3:34">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row>
    <row r="84" spans="3:34">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row>
    <row r="85" spans="3:34">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row>
    <row r="86" spans="3:34">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row>
    <row r="87" spans="3:34">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row>
    <row r="88" spans="3:34">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row>
    <row r="89" spans="3:34">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row>
    <row r="90" spans="3:34">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row>
    <row r="91" spans="3:34">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row>
    <row r="92" spans="3:34">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row>
    <row r="93" spans="3:34">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row>
    <row r="94" spans="3:34">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row>
    <row r="95" spans="3:34">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row>
    <row r="96" spans="3:34">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row>
    <row r="97" spans="3:34">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row>
    <row r="98" spans="3:34">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row>
    <row r="99" spans="3:34">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row>
    <row r="100" spans="3:34">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row>
    <row r="101" spans="3:34">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row>
    <row r="102" spans="3:34">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row>
    <row r="103" spans="3:34">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row>
    <row r="104" spans="3:34">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row>
    <row r="105" spans="3:34">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row>
    <row r="106" spans="3:34">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row>
    <row r="107" spans="3:34">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row>
    <row r="108" spans="3:34">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row>
    <row r="109" spans="3:34">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row>
    <row r="110" spans="3:34">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row>
    <row r="111" spans="3:34">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row>
  </sheetData>
  <mergeCells count="33">
    <mergeCell ref="Y2:AF2"/>
    <mergeCell ref="C3:I3"/>
    <mergeCell ref="J3:N3"/>
    <mergeCell ref="O3:T3"/>
    <mergeCell ref="U3:X3"/>
    <mergeCell ref="C2:I2"/>
    <mergeCell ref="J2:N2"/>
    <mergeCell ref="O2:T2"/>
    <mergeCell ref="U2:X2"/>
    <mergeCell ref="Y3:AF3"/>
    <mergeCell ref="U6:V23"/>
    <mergeCell ref="W6:W23"/>
    <mergeCell ref="AB6:AB23"/>
    <mergeCell ref="A4:B5"/>
    <mergeCell ref="J6:N23"/>
    <mergeCell ref="O6:O23"/>
    <mergeCell ref="P6:P23"/>
    <mergeCell ref="Z6:Z23"/>
    <mergeCell ref="AA6:AA23"/>
    <mergeCell ref="Y6:Y23"/>
    <mergeCell ref="X6:X23"/>
    <mergeCell ref="Q6:R23"/>
    <mergeCell ref="S6:T23"/>
    <mergeCell ref="C6:I23"/>
    <mergeCell ref="U70:AA70"/>
    <mergeCell ref="D68:W68"/>
    <mergeCell ref="D65:W65"/>
    <mergeCell ref="A34:B37"/>
    <mergeCell ref="D67:W67"/>
    <mergeCell ref="N70:T70"/>
    <mergeCell ref="D70:M70"/>
    <mergeCell ref="D66:W66"/>
    <mergeCell ref="D64:W64"/>
  </mergeCells>
  <phoneticPr fontId="3" type="noConversion"/>
  <hyperlinks>
    <hyperlink ref="J1" location="TOC!A1" display="TOC" xr:uid="{00000000-0004-0000-0600-000000000000}"/>
  </hyperlinks>
  <pageMargins left="0.75" right="0.75" top="1" bottom="1" header="0.5" footer="0.5"/>
  <pageSetup scale="16"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600-000000000000}">
          <x14:formula1>
            <xm:f>'CS Maturity Matrix Catagories'!$A$51:$A$52</xm:f>
          </x14:formula1>
          <xm:sqref>C5:AF5 C24:AF24</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6" tint="0.59999389629810485"/>
  </sheetPr>
  <dimension ref="A1:AG276"/>
  <sheetViews>
    <sheetView showGridLines="0" showRowColHeaders="0" workbookViewId="0">
      <selection activeCell="B31" sqref="B31"/>
    </sheetView>
  </sheetViews>
  <sheetFormatPr defaultColWidth="11" defaultRowHeight="15.75"/>
  <cols>
    <col min="1" max="1" width="21.875" customWidth="1"/>
    <col min="2" max="2" width="60.5" bestFit="1" customWidth="1"/>
    <col min="10" max="10" width="12.125" customWidth="1"/>
    <col min="21" max="21" width="12.375" customWidth="1"/>
    <col min="22" max="22" width="24.5" customWidth="1"/>
  </cols>
  <sheetData>
    <row r="1" spans="1:33" ht="16.5" thickBot="1">
      <c r="A1" s="88" t="str">
        <f>Overview!B6</f>
        <v>Protect</v>
      </c>
      <c r="B1" s="94">
        <f>(B3/B2)*A2</f>
        <v>2.5</v>
      </c>
      <c r="J1" s="144" t="s">
        <v>71</v>
      </c>
    </row>
    <row r="2" spans="1:33" ht="21.75" thickBot="1">
      <c r="A2" s="79">
        <v>5</v>
      </c>
      <c r="B2" s="80">
        <f>COUNTIF(C4:AF4,"*")</f>
        <v>20</v>
      </c>
      <c r="C2" s="498">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3" ht="16.5" thickBot="1">
      <c r="A3" s="81"/>
      <c r="B3" s="82">
        <f>COUNTIF(C5:AF5,"yes")</f>
        <v>10</v>
      </c>
      <c r="C3" s="494"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3" ht="189">
      <c r="A4" s="487" t="s">
        <v>0</v>
      </c>
      <c r="B4" s="488"/>
      <c r="C4" s="46">
        <f>'CS Maturity Matrix Catagories'!E6</f>
        <v>0</v>
      </c>
      <c r="D4" s="47" t="str">
        <f>'CS Maturity Matrix Catagories'!E7</f>
        <v>Do you have a documented information security policy?</v>
      </c>
      <c r="E4" s="48" t="str">
        <f>'CS Maturity Matrix Catagories'!E8</f>
        <v>Is there a process for classifying data and information assets based on sensitivity?</v>
      </c>
      <c r="F4" s="47" t="str">
        <f>'CS Maturity Matrix Catagories'!E9</f>
        <v>Have you implemented access control measures to restrict unauthorized access to sensitive data?</v>
      </c>
      <c r="G4" s="47" t="str">
        <f>'CS Maturity Matrix Catagories'!E10</f>
        <v>Do you regularly update and patch your software and systems to address known vulnerabilities?</v>
      </c>
      <c r="H4" s="48">
        <f>'CS Maturity Matrix Catagories'!E11</f>
        <v>0</v>
      </c>
      <c r="I4" s="49">
        <f>'CS Maturity Matrix Catagories'!E12</f>
        <v>0</v>
      </c>
      <c r="J4" s="46" t="str">
        <f>'CS Maturity Matrix Catagories'!E13</f>
        <v>Is there an established process for secure software development and code review?</v>
      </c>
      <c r="K4" s="48" t="str">
        <f>'CS Maturity Matrix Catagories'!E14</f>
        <v>Have you implemented network segmentation to isolate critical systems and data from less secure areas?</v>
      </c>
      <c r="L4" s="48" t="str">
        <f>'CS Maturity Matrix Catagories'!E15</f>
        <v>Is there an intrusion detection system (IDS) in place to monitor for suspicious network activities?</v>
      </c>
      <c r="M4" s="48" t="str">
        <f>'CS Maturity Matrix Catagories'!E16</f>
        <v>Have you implemented firewalls to control inbound and outbound network traffic?</v>
      </c>
      <c r="N4" s="49">
        <f>'CS Maturity Matrix Catagories'!E17</f>
        <v>0</v>
      </c>
      <c r="O4" s="46" t="str">
        <f>'CS Maturity Matrix Catagories'!E18</f>
        <v>Is there a process for monitoring and responding to cybersecurity threats and incidents?</v>
      </c>
      <c r="P4" s="48" t="str">
        <f>'CS Maturity Matrix Catagories'!E19</f>
        <v>Do you use encryption to protect sensitive data in transit and at rest?</v>
      </c>
      <c r="Q4" s="48" t="str">
        <f>'CS Maturity Matrix Catagories'!E20</f>
        <v>Have you implemented endpoint protection solutions (e.g., antivirus, anti-malware) on all devices?</v>
      </c>
      <c r="R4" s="48" t="str">
        <f>'CS Maturity Matrix Catagories'!E21</f>
        <v>Is there a documented incident response plan that includes communication and coordination with stakeholders?</v>
      </c>
      <c r="S4" s="48">
        <f>'CS Maturity Matrix Catagories'!E22</f>
        <v>0</v>
      </c>
      <c r="T4" s="49">
        <f>'CS Maturity Matrix Catagories'!E23</f>
        <v>0</v>
      </c>
      <c r="U4" s="46" t="str">
        <f>'CS Maturity Matrix Catagories'!E24</f>
        <v>Have you established secure configurations for your hardware and software?</v>
      </c>
      <c r="V4" s="48" t="str">
        <f>'CS Maturity Matrix Catagories'!E25</f>
        <v>Do you conduct regular security awareness training for employees?</v>
      </c>
      <c r="W4" s="48" t="str">
        <f>'CS Maturity Matrix Catagories'!E26</f>
        <v>Is there a process for managing and securing removable media (e.g., USB drives)?</v>
      </c>
      <c r="X4" s="49" t="str">
        <f>'CS Maturity Matrix Catagories'!E27</f>
        <v>Have you implemented secure email and web browsing practices and technologies?</v>
      </c>
      <c r="Y4" s="50" t="str">
        <f>'CS Maturity Matrix Catagories'!E28</f>
        <v>Is there a data backup and recovery plan in place, and are backups regularly tested?</v>
      </c>
      <c r="Z4" s="51" t="str">
        <f>'CS Maturity Matrix Catagories'!E29</f>
        <v>Do you have a secure mobile device management (MDM) solution for company-owned and BYOD devices?</v>
      </c>
      <c r="AA4" s="51" t="str">
        <f>'CS Maturity Matrix Catagories'!E30</f>
        <v>Is there a process for securely disposing of hardware and media containing sensitive data?</v>
      </c>
      <c r="AB4" s="51" t="str">
        <f>'CS Maturity Matrix Catagories'!E31</f>
        <v>Have you established secure supply chain practices to verify the security of third-party products and services?</v>
      </c>
      <c r="AC4" s="51">
        <f>'CS Maturity Matrix Catagories'!E32</f>
        <v>0</v>
      </c>
      <c r="AD4" s="52">
        <f>'CS Maturity Matrix Catagories'!E33</f>
        <v>0</v>
      </c>
      <c r="AE4" s="52">
        <f>'CS Maturity Matrix Catagories'!E34</f>
        <v>0</v>
      </c>
      <c r="AF4" s="52">
        <f>'CS Maturity Matrix Catagories'!E35</f>
        <v>0</v>
      </c>
    </row>
    <row r="5" spans="1:33" ht="16.5" thickBot="1">
      <c r="A5" s="489"/>
      <c r="B5" s="490"/>
      <c r="C5" s="160"/>
      <c r="D5" s="160" t="str">
        <f>'Client Questionnaire'!C62</f>
        <v>YES</v>
      </c>
      <c r="E5" s="160" t="str">
        <f>'Client Questionnaire'!C63</f>
        <v>YES</v>
      </c>
      <c r="F5" s="160" t="str">
        <f>'Client Questionnaire'!C64</f>
        <v>YES</v>
      </c>
      <c r="G5" s="160" t="str">
        <f>'Client Questionnaire'!C65</f>
        <v>YES</v>
      </c>
      <c r="H5" s="160"/>
      <c r="I5" s="160"/>
      <c r="J5" s="160" t="str">
        <f>'Client Questionnaire'!C58</f>
        <v>YES</v>
      </c>
      <c r="K5" s="160" t="str">
        <f>'Client Questionnaire'!C59</f>
        <v>YES</v>
      </c>
      <c r="L5" s="160" t="str">
        <f>'Client Questionnaire'!C60</f>
        <v>NO</v>
      </c>
      <c r="M5" s="160" t="str">
        <f>'Client Questionnaire'!C61</f>
        <v>NO</v>
      </c>
      <c r="N5" s="160" t="e">
        <f>'Client Questionnaire'!#REF!</f>
        <v>#REF!</v>
      </c>
      <c r="O5" s="160" t="str">
        <f>'Client Questionnaire'!C54</f>
        <v>YES</v>
      </c>
      <c r="P5" s="160" t="str">
        <f>'Client Questionnaire'!C55</f>
        <v>NO</v>
      </c>
      <c r="Q5" s="160" t="str">
        <f>'Client Questionnaire'!C56</f>
        <v>YES</v>
      </c>
      <c r="R5" s="160" t="str">
        <f>'Client Questionnaire'!C57</f>
        <v>NO</v>
      </c>
      <c r="S5" s="160"/>
      <c r="T5" s="160"/>
      <c r="U5" s="160" t="str">
        <f>'Client Questionnaire'!C50</f>
        <v>NO</v>
      </c>
      <c r="V5" s="160" t="str">
        <f>'Client Questionnaire'!C52</f>
        <v>YES</v>
      </c>
      <c r="W5" s="160" t="str">
        <f>'Client Questionnaire'!C53</f>
        <v>NO</v>
      </c>
      <c r="X5" s="160" t="s">
        <v>20</v>
      </c>
      <c r="Y5" s="160" t="str">
        <f>'Client Questionnaire'!C46</f>
        <v>NO</v>
      </c>
      <c r="Z5" s="160" t="str">
        <f>'Client Questionnaire'!C48</f>
        <v>NO</v>
      </c>
      <c r="AA5" s="160" t="str">
        <f>'Client Questionnaire'!C49</f>
        <v>YES</v>
      </c>
      <c r="AB5" s="160" t="s">
        <v>20</v>
      </c>
      <c r="AC5" s="160"/>
      <c r="AD5" s="160"/>
      <c r="AE5" s="160"/>
      <c r="AF5" s="160"/>
      <c r="AG5" s="142"/>
    </row>
    <row r="6" spans="1:33" ht="18" customHeight="1">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484"/>
      <c r="AD6" s="484"/>
      <c r="AE6" s="484"/>
      <c r="AF6" s="491"/>
      <c r="AG6" s="142"/>
    </row>
    <row r="7" spans="1:33"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484"/>
      <c r="AD7" s="484"/>
      <c r="AE7" s="484"/>
      <c r="AF7" s="491"/>
      <c r="AG7" s="142"/>
    </row>
    <row r="8" spans="1:33"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484"/>
      <c r="AD8" s="484"/>
      <c r="AE8" s="484"/>
      <c r="AF8" s="491"/>
      <c r="AG8" s="142"/>
    </row>
    <row r="9" spans="1:33"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484"/>
      <c r="AD9" s="484"/>
      <c r="AE9" s="484"/>
      <c r="AF9" s="491"/>
      <c r="AG9" s="142"/>
    </row>
    <row r="10" spans="1:33"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484"/>
      <c r="AD10" s="484"/>
      <c r="AE10" s="484"/>
      <c r="AF10" s="491"/>
      <c r="AG10" s="142"/>
    </row>
    <row r="11" spans="1:33"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484"/>
      <c r="AD11" s="484"/>
      <c r="AE11" s="484"/>
      <c r="AF11" s="491"/>
      <c r="AG11" s="142"/>
    </row>
    <row r="12" spans="1:33"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484"/>
      <c r="AD12" s="484"/>
      <c r="AE12" s="484"/>
      <c r="AF12" s="491"/>
      <c r="AG12" s="142"/>
    </row>
    <row r="13" spans="1:33"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484"/>
      <c r="AD13" s="484"/>
      <c r="AE13" s="484"/>
      <c r="AF13" s="491"/>
      <c r="AG13" s="142"/>
    </row>
    <row r="14" spans="1:33"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484"/>
      <c r="AD14" s="484"/>
      <c r="AE14" s="484"/>
      <c r="AF14" s="491"/>
      <c r="AG14" s="142"/>
    </row>
    <row r="15" spans="1:33"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484"/>
      <c r="AD15" s="484"/>
      <c r="AE15" s="484"/>
      <c r="AF15" s="491"/>
      <c r="AG15" s="142"/>
    </row>
    <row r="16" spans="1:33"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484"/>
      <c r="AD16" s="484"/>
      <c r="AE16" s="484"/>
      <c r="AF16" s="491"/>
      <c r="AG16" s="142"/>
    </row>
    <row r="17" spans="1:33"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484"/>
      <c r="AD17" s="484"/>
      <c r="AE17" s="484"/>
      <c r="AF17" s="491"/>
      <c r="AG17" s="142"/>
    </row>
    <row r="18" spans="1:33"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484"/>
      <c r="AD18" s="484"/>
      <c r="AE18" s="484"/>
      <c r="AF18" s="491"/>
      <c r="AG18" s="142"/>
    </row>
    <row r="19" spans="1:33"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484"/>
      <c r="AD19" s="484"/>
      <c r="AE19" s="484"/>
      <c r="AF19" s="491"/>
      <c r="AG19" s="142"/>
    </row>
    <row r="20" spans="1:33"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484"/>
      <c r="AD20" s="484"/>
      <c r="AE20" s="484"/>
      <c r="AF20" s="491"/>
      <c r="AG20" s="142"/>
    </row>
    <row r="21" spans="1:33"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484"/>
      <c r="AD21" s="484"/>
      <c r="AE21" s="484"/>
      <c r="AF21" s="491"/>
      <c r="AG21" s="142"/>
    </row>
    <row r="22" spans="1:33"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484"/>
      <c r="AD22" s="484"/>
      <c r="AE22" s="484"/>
      <c r="AF22" s="491"/>
      <c r="AG22" s="142"/>
    </row>
    <row r="23" spans="1:33"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486"/>
      <c r="AD23" s="486"/>
      <c r="AE23" s="486"/>
      <c r="AF23" s="492"/>
      <c r="AG23" s="142"/>
    </row>
    <row r="24" spans="1:33" ht="24" thickBot="1">
      <c r="B24" s="169" t="s">
        <v>33</v>
      </c>
      <c r="C24" s="160"/>
      <c r="D24" s="142" t="s">
        <v>19</v>
      </c>
      <c r="E24" s="142" t="s">
        <v>19</v>
      </c>
      <c r="F24" s="142" t="s">
        <v>19</v>
      </c>
      <c r="G24" s="142" t="s">
        <v>19</v>
      </c>
      <c r="H24" s="142"/>
      <c r="I24" s="149"/>
      <c r="J24" s="160" t="s">
        <v>19</v>
      </c>
      <c r="K24" s="160" t="s">
        <v>19</v>
      </c>
      <c r="L24" s="160" t="s">
        <v>19</v>
      </c>
      <c r="M24" s="160" t="s">
        <v>19</v>
      </c>
      <c r="N24" s="160"/>
      <c r="O24" s="162" t="s">
        <v>19</v>
      </c>
      <c r="P24" s="160" t="s">
        <v>19</v>
      </c>
      <c r="Q24" s="160" t="s">
        <v>19</v>
      </c>
      <c r="R24" s="160" t="s">
        <v>19</v>
      </c>
      <c r="S24" s="160"/>
      <c r="T24" s="160"/>
      <c r="U24" s="160" t="s">
        <v>19</v>
      </c>
      <c r="V24" s="160" t="s">
        <v>19</v>
      </c>
      <c r="W24" s="160" t="s">
        <v>19</v>
      </c>
      <c r="X24" s="160" t="s">
        <v>20</v>
      </c>
      <c r="Y24" s="160" t="s">
        <v>19</v>
      </c>
      <c r="Z24" s="160" t="s">
        <v>19</v>
      </c>
      <c r="AA24" s="160" t="s">
        <v>19</v>
      </c>
      <c r="AB24" s="160" t="s">
        <v>19</v>
      </c>
      <c r="AC24" s="160"/>
      <c r="AD24" s="160"/>
      <c r="AE24" s="160"/>
      <c r="AF24" s="160"/>
      <c r="AG24" s="142"/>
    </row>
    <row r="25" spans="1:33" ht="16.5" thickBot="1">
      <c r="A25" s="98"/>
      <c r="B25" s="99">
        <f>(B27/B26)*A26</f>
        <v>4.75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row>
    <row r="26" spans="1:33">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row>
    <row r="27" spans="1:33" ht="16.5" thickBot="1">
      <c r="A27" s="98"/>
      <c r="B27" s="101">
        <f>COUNTIF(C24:AF24,"yes")</f>
        <v>19</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row>
    <row r="28" spans="1:33">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row>
    <row r="29" spans="1:33">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row>
    <row r="30" spans="1:33" ht="23.25">
      <c r="B30" s="169" t="s">
        <v>36</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row>
    <row r="31" spans="1:33">
      <c r="B31" s="110">
        <f>SUM(C31:AF31)</f>
        <v>0.98</v>
      </c>
      <c r="C31" s="184"/>
      <c r="D31" s="184">
        <v>0</v>
      </c>
      <c r="E31" s="184">
        <v>0</v>
      </c>
      <c r="F31" s="184">
        <v>0</v>
      </c>
      <c r="G31" s="184">
        <v>0</v>
      </c>
      <c r="H31" s="184">
        <v>0</v>
      </c>
      <c r="I31" s="184">
        <v>0</v>
      </c>
      <c r="J31" s="184">
        <v>0</v>
      </c>
      <c r="K31" s="184">
        <v>0</v>
      </c>
      <c r="L31" s="184">
        <v>0.04</v>
      </c>
      <c r="M31" s="184">
        <v>0.03</v>
      </c>
      <c r="N31" s="184">
        <v>0</v>
      </c>
      <c r="O31" s="184">
        <v>0</v>
      </c>
      <c r="P31" s="184">
        <v>0.06</v>
      </c>
      <c r="Q31" s="184">
        <v>0</v>
      </c>
      <c r="R31" s="184">
        <v>0.05</v>
      </c>
      <c r="S31" s="184"/>
      <c r="T31" s="184"/>
      <c r="U31" s="184">
        <v>0.1</v>
      </c>
      <c r="V31" s="184">
        <v>0</v>
      </c>
      <c r="W31" s="184">
        <v>0.2</v>
      </c>
      <c r="X31" s="184">
        <v>0</v>
      </c>
      <c r="Y31" s="184">
        <v>0.2</v>
      </c>
      <c r="Z31" s="184">
        <v>0.1</v>
      </c>
      <c r="AA31" s="184">
        <v>0</v>
      </c>
      <c r="AB31" s="184">
        <v>0.2</v>
      </c>
      <c r="AC31" s="184"/>
      <c r="AD31" s="184"/>
      <c r="AE31" s="184"/>
      <c r="AF31" s="184"/>
      <c r="AG31" s="142"/>
    </row>
    <row r="32" spans="1:33">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row>
    <row r="33" spans="2:33">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row>
    <row r="34" spans="2:33">
      <c r="B34" s="500" t="s">
        <v>70</v>
      </c>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row>
    <row r="35" spans="2:33">
      <c r="B35" s="500"/>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row>
    <row r="36" spans="2:33">
      <c r="B36" s="500"/>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row>
    <row r="37" spans="2:33" ht="28.5" customHeight="1">
      <c r="B37" s="500"/>
      <c r="C37" s="165"/>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row>
    <row r="38" spans="2:33">
      <c r="C38" s="166"/>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row>
    <row r="39" spans="2:33">
      <c r="C39" s="166"/>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row>
    <row r="40" spans="2:33">
      <c r="C40" s="228"/>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row>
    <row r="41" spans="2:33">
      <c r="C41" s="228"/>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row>
    <row r="42" spans="2:33">
      <c r="C42" s="226"/>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row>
    <row r="43" spans="2:33">
      <c r="C43" s="227"/>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row>
    <row r="44" spans="2:33">
      <c r="C44" s="166"/>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row>
    <row r="45" spans="2:33">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row>
    <row r="46" spans="2:33">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row>
    <row r="47" spans="2:33">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row>
    <row r="48" spans="2:33">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row>
    <row r="49" spans="2:33">
      <c r="C49" s="170"/>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row>
    <row r="50" spans="2:33">
      <c r="C50" s="170"/>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row>
    <row r="51" spans="2:33">
      <c r="C51" s="229"/>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row>
    <row r="52" spans="2:33">
      <c r="C52" s="171"/>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row>
    <row r="53" spans="2:33">
      <c r="C53" s="171"/>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row>
    <row r="54" spans="2:33">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row>
    <row r="55" spans="2:33">
      <c r="B55" s="188"/>
      <c r="C55" s="17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row>
    <row r="56" spans="2:33">
      <c r="C56" s="166"/>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row>
    <row r="57" spans="2:33">
      <c r="C57" s="173"/>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row>
    <row r="58" spans="2:33">
      <c r="C58" s="173"/>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row>
    <row r="59" spans="2:33">
      <c r="C59" s="174"/>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row>
    <row r="60" spans="2:33">
      <c r="C60" s="174"/>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row>
    <row r="61" spans="2:33">
      <c r="C61" s="174"/>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row>
    <row r="62" spans="2:33">
      <c r="C62" s="174"/>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row>
    <row r="63" spans="2:33">
      <c r="C63" s="166"/>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row>
    <row r="64" spans="2:33">
      <c r="C64" s="173"/>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row>
    <row r="65" spans="3:33">
      <c r="C65" s="166"/>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row>
    <row r="66" spans="3:33">
      <c r="C66" s="166"/>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row>
    <row r="67" spans="3:33">
      <c r="C67" s="166"/>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row>
    <row r="68" spans="3:33">
      <c r="C68" s="166"/>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row>
    <row r="69" spans="3:33">
      <c r="C69" s="166"/>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row>
    <row r="70" spans="3:33">
      <c r="C70" s="166"/>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row>
    <row r="71" spans="3:33">
      <c r="C71" s="166"/>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row>
    <row r="72" spans="3:33">
      <c r="C72" s="166"/>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row>
    <row r="73" spans="3:33">
      <c r="C73" s="173"/>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row>
    <row r="74" spans="3:33">
      <c r="C74" s="166"/>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row>
    <row r="75" spans="3:33">
      <c r="C75" s="166"/>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row>
    <row r="76" spans="3:33">
      <c r="C76" s="166"/>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row>
    <row r="77" spans="3:33">
      <c r="C77" s="166"/>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row>
    <row r="78" spans="3:33">
      <c r="C78" s="166"/>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row>
    <row r="79" spans="3:33">
      <c r="C79" s="166"/>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row>
    <row r="80" spans="3:33">
      <c r="C80" s="173"/>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row>
    <row r="81" spans="3:33">
      <c r="C81" s="166"/>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row>
    <row r="82" spans="3:33">
      <c r="C82" s="174"/>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row>
    <row r="83" spans="3:33">
      <c r="C83" s="174"/>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row>
    <row r="84" spans="3:33">
      <c r="C84" s="166"/>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row>
    <row r="85" spans="3:33">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row>
    <row r="86" spans="3:33">
      <c r="C86" s="17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row>
    <row r="87" spans="3:33">
      <c r="C87" s="166"/>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row>
    <row r="88" spans="3:33">
      <c r="C88" s="173"/>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row>
    <row r="89" spans="3:33">
      <c r="C89" s="166"/>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row>
    <row r="90" spans="3:33">
      <c r="C90" s="174"/>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row>
    <row r="91" spans="3:33">
      <c r="C91" s="174"/>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row>
    <row r="92" spans="3:33">
      <c r="C92" s="166"/>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row>
    <row r="93" spans="3:33" ht="53.1" customHeight="1">
      <c r="C93" s="499"/>
      <c r="D93" s="499"/>
      <c r="E93" s="499"/>
      <c r="F93" s="499"/>
      <c r="G93" s="499"/>
      <c r="H93" s="499"/>
      <c r="I93" s="499"/>
      <c r="J93" s="499"/>
      <c r="K93" s="499"/>
      <c r="L93" s="499"/>
      <c r="M93" s="499"/>
      <c r="N93" s="499"/>
      <c r="O93" s="499"/>
      <c r="P93" s="142"/>
      <c r="Q93" s="142"/>
      <c r="R93" s="142"/>
      <c r="S93" s="142"/>
      <c r="T93" s="142"/>
      <c r="U93" s="142"/>
      <c r="V93" s="142"/>
      <c r="W93" s="142"/>
      <c r="X93" s="142"/>
      <c r="Y93" s="142"/>
      <c r="Z93" s="142"/>
      <c r="AA93" s="142"/>
      <c r="AB93" s="142"/>
      <c r="AC93" s="142"/>
      <c r="AD93" s="142"/>
      <c r="AE93" s="142"/>
      <c r="AF93" s="142"/>
      <c r="AG93" s="142"/>
    </row>
    <row r="94" spans="3:33">
      <c r="C94" s="166"/>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row>
    <row r="95" spans="3:33">
      <c r="C95" s="174"/>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row>
    <row r="96" spans="3:33">
      <c r="C96" s="174"/>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row>
    <row r="97" spans="3:33">
      <c r="C97" s="174"/>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row>
    <row r="98" spans="3:33">
      <c r="C98" s="174"/>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row>
    <row r="99" spans="3:33">
      <c r="C99" s="174"/>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row>
    <row r="100" spans="3:33">
      <c r="C100" s="174"/>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row>
    <row r="101" spans="3:33">
      <c r="C101" s="174"/>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row>
    <row r="102" spans="3:33">
      <c r="C102" s="174"/>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row>
    <row r="103" spans="3:33">
      <c r="C103" s="175"/>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row>
    <row r="104" spans="3:33">
      <c r="C104" s="174"/>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row>
    <row r="105" spans="3:33">
      <c r="C105" s="174"/>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row>
    <row r="106" spans="3:33">
      <c r="C106" s="174"/>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row>
    <row r="107" spans="3:33">
      <c r="C107" s="174"/>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row>
    <row r="108" spans="3:33">
      <c r="C108" s="174"/>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row>
    <row r="109" spans="3:33">
      <c r="C109" s="166"/>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row>
    <row r="110" spans="3:33">
      <c r="C110" s="173"/>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row>
    <row r="111" spans="3:33">
      <c r="C111" s="166"/>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row>
    <row r="112" spans="3:33">
      <c r="C112" s="174"/>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row>
    <row r="113" spans="3:33">
      <c r="C113" s="174"/>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row>
    <row r="114" spans="3:33">
      <c r="C114" s="174"/>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row>
    <row r="115" spans="3:33">
      <c r="C115" s="174"/>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row>
    <row r="116" spans="3:33">
      <c r="C116" s="17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row>
    <row r="117" spans="3:33">
      <c r="C117" s="166"/>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row>
    <row r="118" spans="3:33">
      <c r="C118" s="173"/>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row>
    <row r="119" spans="3:33">
      <c r="C119" s="166"/>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row>
    <row r="120" spans="3:33">
      <c r="C120" s="166"/>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row>
    <row r="121" spans="3:33">
      <c r="C121" s="166"/>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row>
    <row r="122" spans="3:33">
      <c r="C122" s="166"/>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row>
    <row r="123" spans="3:33">
      <c r="C123" s="166"/>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row>
    <row r="124" spans="3:33">
      <c r="C124" s="166"/>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row>
    <row r="125" spans="3:33">
      <c r="C125" s="166"/>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row>
    <row r="126" spans="3:33">
      <c r="C126" s="166"/>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row>
    <row r="127" spans="3:33">
      <c r="C127" s="166"/>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row>
    <row r="128" spans="3:33">
      <c r="C128" s="166"/>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row>
    <row r="129" spans="3:33">
      <c r="C129" s="166"/>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row>
    <row r="130" spans="3:33">
      <c r="C130" s="166"/>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c r="AC130" s="142"/>
      <c r="AD130" s="142"/>
      <c r="AE130" s="142"/>
      <c r="AF130" s="142"/>
      <c r="AG130" s="142"/>
    </row>
    <row r="131" spans="3:33">
      <c r="C131" s="166"/>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row>
    <row r="132" spans="3:33">
      <c r="C132" s="166"/>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row>
    <row r="133" spans="3:33">
      <c r="C133" s="166"/>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row>
    <row r="134" spans="3:33">
      <c r="C134" s="166"/>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c r="AA134" s="142"/>
      <c r="AB134" s="142"/>
      <c r="AC134" s="142"/>
      <c r="AD134" s="142"/>
      <c r="AE134" s="142"/>
      <c r="AF134" s="142"/>
      <c r="AG134" s="142"/>
    </row>
    <row r="135" spans="3:33">
      <c r="C135" s="166"/>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row>
    <row r="136" spans="3:33">
      <c r="C136" s="166"/>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row>
    <row r="137" spans="3:33">
      <c r="C137" s="166"/>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row>
    <row r="138" spans="3:33">
      <c r="C138" s="166"/>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c r="AA138" s="142"/>
      <c r="AB138" s="142"/>
      <c r="AC138" s="142"/>
      <c r="AD138" s="142"/>
      <c r="AE138" s="142"/>
      <c r="AF138" s="142"/>
      <c r="AG138" s="142"/>
    </row>
    <row r="139" spans="3:33">
      <c r="C139" s="166"/>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row>
    <row r="140" spans="3:33">
      <c r="C140" s="166"/>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c r="AA140" s="142"/>
      <c r="AB140" s="142"/>
      <c r="AC140" s="142"/>
      <c r="AD140" s="142"/>
      <c r="AE140" s="142"/>
      <c r="AF140" s="142"/>
      <c r="AG140" s="142"/>
    </row>
    <row r="141" spans="3:33">
      <c r="C141" s="166"/>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row>
    <row r="142" spans="3:33">
      <c r="C142" s="166"/>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c r="AA142" s="142"/>
      <c r="AB142" s="142"/>
      <c r="AC142" s="142"/>
      <c r="AD142" s="142"/>
      <c r="AE142" s="142"/>
      <c r="AF142" s="142"/>
      <c r="AG142" s="142"/>
    </row>
    <row r="143" spans="3:33">
      <c r="C143" s="166"/>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row>
    <row r="144" spans="3:33">
      <c r="C144" s="166"/>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c r="AA144" s="142"/>
      <c r="AB144" s="142"/>
      <c r="AC144" s="142"/>
      <c r="AD144" s="142"/>
      <c r="AE144" s="142"/>
      <c r="AF144" s="142"/>
      <c r="AG144" s="142"/>
    </row>
    <row r="145" spans="3:33">
      <c r="C145" s="166"/>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row>
    <row r="146" spans="3:33">
      <c r="C146" s="166"/>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c r="AA146" s="142"/>
      <c r="AB146" s="142"/>
      <c r="AC146" s="142"/>
      <c r="AD146" s="142"/>
      <c r="AE146" s="142"/>
      <c r="AF146" s="142"/>
      <c r="AG146" s="142"/>
    </row>
    <row r="147" spans="3:33">
      <c r="C147" s="166"/>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row>
    <row r="148" spans="3:33">
      <c r="C148" s="166"/>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row>
    <row r="149" spans="3:33">
      <c r="C149" s="166"/>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row>
    <row r="150" spans="3:33">
      <c r="C150" s="166"/>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row>
    <row r="151" spans="3:33">
      <c r="C151" s="166"/>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row>
    <row r="152" spans="3:33">
      <c r="C152" s="166"/>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c r="AA152" s="142"/>
      <c r="AB152" s="142"/>
      <c r="AC152" s="142"/>
      <c r="AD152" s="142"/>
      <c r="AE152" s="142"/>
      <c r="AF152" s="142"/>
      <c r="AG152" s="142"/>
    </row>
    <row r="153" spans="3:33">
      <c r="C153" s="166"/>
      <c r="D153" s="142"/>
      <c r="E153" s="142"/>
      <c r="F153" s="142"/>
      <c r="G153" s="142"/>
      <c r="H153" s="142"/>
      <c r="I153" s="142"/>
      <c r="J153" s="142"/>
      <c r="K153" s="142"/>
      <c r="L153" s="142"/>
      <c r="M153" s="142"/>
      <c r="N153" s="142"/>
      <c r="O153" s="142"/>
      <c r="P153" s="142"/>
      <c r="Q153" s="142"/>
      <c r="R153" s="142"/>
      <c r="S153" s="142"/>
      <c r="T153" s="142"/>
      <c r="U153" s="142"/>
      <c r="V153" s="142"/>
      <c r="W153" s="142"/>
    </row>
    <row r="154" spans="3:33">
      <c r="C154" s="166"/>
      <c r="D154" s="142"/>
      <c r="E154" s="142"/>
      <c r="F154" s="142"/>
      <c r="G154" s="142"/>
      <c r="H154" s="142"/>
      <c r="I154" s="142"/>
      <c r="J154" s="142"/>
      <c r="K154" s="142"/>
      <c r="L154" s="142"/>
      <c r="M154" s="142"/>
      <c r="N154" s="142"/>
      <c r="O154" s="142"/>
      <c r="P154" s="142"/>
      <c r="Q154" s="142"/>
      <c r="R154" s="142"/>
      <c r="S154" s="142"/>
      <c r="T154" s="142"/>
      <c r="U154" s="142"/>
      <c r="V154" s="142"/>
      <c r="W154" s="142"/>
    </row>
    <row r="155" spans="3:33">
      <c r="C155" s="166"/>
      <c r="D155" s="142"/>
      <c r="E155" s="142"/>
      <c r="F155" s="142"/>
      <c r="G155" s="142"/>
      <c r="H155" s="142"/>
      <c r="I155" s="142"/>
      <c r="J155" s="142"/>
      <c r="K155" s="142"/>
      <c r="L155" s="142"/>
      <c r="M155" s="142"/>
      <c r="N155" s="142"/>
      <c r="O155" s="142"/>
      <c r="P155" s="142"/>
      <c r="Q155" s="142"/>
      <c r="R155" s="142"/>
      <c r="S155" s="142"/>
      <c r="T155" s="142"/>
      <c r="U155" s="142"/>
      <c r="V155" s="142"/>
      <c r="W155" s="142"/>
    </row>
    <row r="156" spans="3:33">
      <c r="C156" s="166"/>
      <c r="D156" s="142"/>
      <c r="E156" s="142"/>
      <c r="F156" s="142"/>
      <c r="G156" s="142"/>
      <c r="H156" s="142"/>
      <c r="I156" s="142"/>
      <c r="J156" s="142"/>
      <c r="K156" s="142"/>
      <c r="L156" s="142"/>
      <c r="M156" s="142"/>
      <c r="N156" s="142"/>
      <c r="O156" s="142"/>
      <c r="P156" s="142"/>
      <c r="Q156" s="142"/>
      <c r="R156" s="142"/>
      <c r="S156" s="142"/>
      <c r="T156" s="142"/>
      <c r="U156" s="142"/>
      <c r="V156" s="142"/>
      <c r="W156" s="142"/>
    </row>
    <row r="157" spans="3:33">
      <c r="C157" s="166"/>
      <c r="D157" s="142"/>
      <c r="E157" s="142"/>
      <c r="F157" s="142"/>
      <c r="G157" s="142"/>
      <c r="H157" s="142"/>
      <c r="I157" s="142"/>
      <c r="J157" s="142"/>
      <c r="K157" s="142"/>
      <c r="L157" s="142"/>
      <c r="M157" s="142"/>
      <c r="N157" s="142"/>
      <c r="O157" s="142"/>
      <c r="P157" s="142"/>
      <c r="Q157" s="142"/>
      <c r="R157" s="142"/>
      <c r="S157" s="142"/>
      <c r="T157" s="142"/>
      <c r="U157" s="142"/>
      <c r="V157" s="142"/>
      <c r="W157" s="142"/>
    </row>
    <row r="158" spans="3:33">
      <c r="C158" s="166"/>
      <c r="D158" s="142"/>
      <c r="E158" s="142"/>
      <c r="F158" s="142"/>
      <c r="G158" s="142"/>
      <c r="H158" s="142"/>
      <c r="I158" s="142"/>
      <c r="J158" s="142"/>
      <c r="K158" s="142"/>
      <c r="L158" s="142"/>
      <c r="M158" s="142"/>
      <c r="N158" s="142"/>
      <c r="O158" s="142"/>
      <c r="P158" s="142"/>
      <c r="Q158" s="142"/>
      <c r="R158" s="142"/>
      <c r="S158" s="142"/>
      <c r="T158" s="142"/>
      <c r="U158" s="142"/>
      <c r="V158" s="142"/>
      <c r="W158" s="142"/>
    </row>
    <row r="159" spans="3:33">
      <c r="C159" s="166"/>
      <c r="D159" s="142"/>
      <c r="E159" s="142"/>
      <c r="F159" s="142"/>
      <c r="G159" s="142"/>
      <c r="H159" s="142"/>
      <c r="I159" s="142"/>
      <c r="J159" s="142"/>
      <c r="K159" s="142"/>
      <c r="L159" s="142"/>
      <c r="M159" s="142"/>
      <c r="N159" s="142"/>
      <c r="O159" s="142"/>
      <c r="P159" s="142"/>
      <c r="Q159" s="142"/>
      <c r="R159" s="142"/>
      <c r="S159" s="142"/>
      <c r="T159" s="142"/>
      <c r="U159" s="142"/>
      <c r="V159" s="142"/>
      <c r="W159" s="142"/>
    </row>
    <row r="160" spans="3:33">
      <c r="C160" s="166"/>
      <c r="D160" s="142"/>
      <c r="E160" s="142"/>
      <c r="F160" s="142"/>
      <c r="G160" s="142"/>
      <c r="H160" s="142"/>
      <c r="I160" s="142"/>
      <c r="J160" s="142"/>
      <c r="K160" s="142"/>
      <c r="L160" s="142"/>
      <c r="M160" s="142"/>
      <c r="N160" s="142"/>
      <c r="O160" s="142"/>
      <c r="P160" s="142"/>
      <c r="Q160" s="142"/>
      <c r="R160" s="142"/>
      <c r="S160" s="142"/>
      <c r="T160" s="142"/>
      <c r="U160" s="142"/>
      <c r="V160" s="142"/>
      <c r="W160" s="142"/>
    </row>
    <row r="161" spans="3:23">
      <c r="C161" s="166"/>
      <c r="D161" s="142"/>
      <c r="E161" s="142"/>
      <c r="F161" s="142"/>
      <c r="G161" s="142"/>
      <c r="H161" s="142"/>
      <c r="I161" s="142"/>
      <c r="J161" s="142"/>
      <c r="K161" s="142"/>
      <c r="L161" s="142"/>
      <c r="M161" s="142"/>
      <c r="N161" s="142"/>
      <c r="O161" s="142"/>
      <c r="P161" s="142"/>
      <c r="Q161" s="142"/>
      <c r="R161" s="142"/>
      <c r="S161" s="142"/>
      <c r="T161" s="142"/>
      <c r="U161" s="142"/>
      <c r="V161" s="142"/>
      <c r="W161" s="142"/>
    </row>
    <row r="162" spans="3:23">
      <c r="C162" s="166"/>
      <c r="D162" s="142"/>
      <c r="E162" s="142"/>
      <c r="F162" s="142"/>
      <c r="G162" s="142"/>
      <c r="H162" s="142"/>
      <c r="I162" s="142"/>
      <c r="J162" s="142"/>
      <c r="K162" s="142"/>
      <c r="L162" s="142"/>
      <c r="M162" s="142"/>
      <c r="N162" s="142"/>
      <c r="O162" s="142"/>
      <c r="P162" s="142"/>
      <c r="Q162" s="142"/>
      <c r="R162" s="142"/>
      <c r="S162" s="142"/>
      <c r="T162" s="142"/>
      <c r="U162" s="142"/>
      <c r="V162" s="142"/>
      <c r="W162" s="142"/>
    </row>
    <row r="163" spans="3:23">
      <c r="C163" s="166"/>
      <c r="D163" s="142"/>
      <c r="E163" s="142"/>
      <c r="F163" s="142"/>
      <c r="G163" s="142"/>
      <c r="H163" s="142"/>
      <c r="I163" s="142"/>
      <c r="J163" s="142"/>
      <c r="K163" s="142"/>
      <c r="L163" s="142"/>
      <c r="M163" s="142"/>
      <c r="N163" s="142"/>
      <c r="O163" s="142"/>
      <c r="P163" s="142"/>
      <c r="Q163" s="142"/>
      <c r="R163" s="142"/>
      <c r="S163" s="142"/>
      <c r="T163" s="142"/>
      <c r="U163" s="142"/>
      <c r="V163" s="142"/>
      <c r="W163" s="142"/>
    </row>
    <row r="164" spans="3:23">
      <c r="C164" s="166"/>
      <c r="D164" s="142"/>
      <c r="E164" s="142"/>
      <c r="F164" s="142"/>
      <c r="G164" s="142"/>
      <c r="H164" s="142"/>
      <c r="I164" s="142"/>
      <c r="J164" s="142"/>
      <c r="K164" s="142"/>
      <c r="L164" s="142"/>
      <c r="M164" s="142"/>
      <c r="N164" s="142"/>
      <c r="O164" s="142"/>
      <c r="P164" s="142"/>
      <c r="Q164" s="142"/>
      <c r="R164" s="142"/>
      <c r="S164" s="142"/>
      <c r="T164" s="142"/>
      <c r="U164" s="142"/>
      <c r="V164" s="142"/>
      <c r="W164" s="142"/>
    </row>
    <row r="165" spans="3:23">
      <c r="C165" s="166"/>
      <c r="D165" s="142"/>
      <c r="E165" s="142"/>
      <c r="F165" s="142"/>
      <c r="G165" s="142"/>
      <c r="H165" s="142"/>
      <c r="I165" s="142"/>
      <c r="J165" s="142"/>
      <c r="K165" s="142"/>
      <c r="L165" s="142"/>
      <c r="M165" s="142"/>
      <c r="N165" s="142"/>
      <c r="O165" s="142"/>
      <c r="P165" s="142"/>
      <c r="Q165" s="142"/>
      <c r="R165" s="142"/>
      <c r="S165" s="142"/>
      <c r="T165" s="142"/>
      <c r="U165" s="142"/>
      <c r="V165" s="142"/>
      <c r="W165" s="142"/>
    </row>
    <row r="166" spans="3:23">
      <c r="C166" s="166"/>
      <c r="D166" s="142"/>
      <c r="E166" s="142"/>
      <c r="F166" s="142"/>
      <c r="G166" s="142"/>
      <c r="H166" s="142"/>
      <c r="I166" s="142"/>
      <c r="J166" s="142"/>
      <c r="K166" s="142"/>
      <c r="L166" s="142"/>
      <c r="M166" s="142"/>
      <c r="N166" s="142"/>
      <c r="O166" s="142"/>
      <c r="P166" s="142"/>
      <c r="Q166" s="142"/>
      <c r="R166" s="142"/>
      <c r="S166" s="142"/>
      <c r="T166" s="142"/>
      <c r="U166" s="142"/>
      <c r="V166" s="142"/>
      <c r="W166" s="142"/>
    </row>
    <row r="167" spans="3:23">
      <c r="C167" s="166"/>
      <c r="D167" s="142"/>
      <c r="E167" s="142"/>
      <c r="F167" s="142"/>
      <c r="G167" s="142"/>
      <c r="H167" s="142"/>
      <c r="I167" s="142"/>
      <c r="J167" s="142"/>
      <c r="K167" s="142"/>
      <c r="L167" s="142"/>
      <c r="M167" s="142"/>
      <c r="N167" s="142"/>
      <c r="O167" s="142"/>
      <c r="P167" s="142"/>
      <c r="Q167" s="142"/>
      <c r="R167" s="142"/>
      <c r="S167" s="142"/>
      <c r="T167" s="142"/>
      <c r="U167" s="142"/>
      <c r="V167" s="142"/>
      <c r="W167" s="142"/>
    </row>
    <row r="168" spans="3:23">
      <c r="C168" s="166"/>
      <c r="D168" s="142"/>
      <c r="E168" s="142"/>
      <c r="F168" s="142"/>
      <c r="G168" s="142"/>
      <c r="H168" s="142"/>
      <c r="I168" s="142"/>
      <c r="J168" s="142"/>
      <c r="K168" s="142"/>
      <c r="L168" s="142"/>
      <c r="M168" s="142"/>
      <c r="N168" s="142"/>
      <c r="O168" s="142"/>
      <c r="P168" s="142"/>
      <c r="Q168" s="142"/>
      <c r="R168" s="142"/>
      <c r="S168" s="142"/>
      <c r="T168" s="142"/>
      <c r="U168" s="142"/>
      <c r="V168" s="142"/>
      <c r="W168" s="142"/>
    </row>
    <row r="169" spans="3:23">
      <c r="C169" s="166"/>
      <c r="D169" s="142"/>
      <c r="E169" s="142"/>
      <c r="F169" s="142"/>
      <c r="G169" s="142"/>
      <c r="H169" s="142"/>
      <c r="I169" s="142"/>
      <c r="J169" s="142"/>
      <c r="K169" s="142"/>
      <c r="L169" s="142"/>
      <c r="M169" s="142"/>
      <c r="N169" s="142"/>
      <c r="O169" s="142"/>
      <c r="P169" s="142"/>
      <c r="Q169" s="142"/>
      <c r="R169" s="142"/>
      <c r="S169" s="142"/>
      <c r="T169" s="142"/>
      <c r="U169" s="142"/>
      <c r="V169" s="142"/>
      <c r="W169" s="142"/>
    </row>
    <row r="170" spans="3:23">
      <c r="C170" s="166"/>
      <c r="D170" s="142"/>
      <c r="E170" s="142"/>
      <c r="F170" s="142"/>
      <c r="G170" s="142"/>
      <c r="H170" s="142"/>
      <c r="I170" s="142"/>
      <c r="J170" s="142"/>
      <c r="K170" s="142"/>
      <c r="L170" s="142"/>
      <c r="M170" s="142"/>
      <c r="N170" s="142"/>
      <c r="O170" s="142"/>
      <c r="P170" s="142"/>
      <c r="Q170" s="142"/>
      <c r="R170" s="142"/>
      <c r="S170" s="142"/>
      <c r="T170" s="142"/>
      <c r="U170" s="142"/>
      <c r="V170" s="142"/>
      <c r="W170" s="142"/>
    </row>
    <row r="171" spans="3:23">
      <c r="C171" s="166"/>
      <c r="D171" s="142"/>
      <c r="E171" s="142"/>
      <c r="F171" s="142"/>
      <c r="G171" s="142"/>
      <c r="H171" s="142"/>
      <c r="I171" s="142"/>
      <c r="J171" s="142"/>
      <c r="K171" s="142"/>
      <c r="L171" s="142"/>
      <c r="M171" s="142"/>
      <c r="N171" s="142"/>
      <c r="O171" s="142"/>
      <c r="P171" s="142"/>
      <c r="Q171" s="142"/>
      <c r="R171" s="142"/>
      <c r="S171" s="142"/>
      <c r="T171" s="142"/>
      <c r="U171" s="142"/>
      <c r="V171" s="142"/>
      <c r="W171" s="142"/>
    </row>
    <row r="172" spans="3:23">
      <c r="C172" s="166"/>
      <c r="D172" s="142"/>
      <c r="E172" s="142"/>
      <c r="F172" s="142"/>
      <c r="G172" s="142"/>
      <c r="H172" s="142"/>
      <c r="I172" s="142"/>
      <c r="J172" s="142"/>
      <c r="K172" s="142"/>
      <c r="L172" s="142"/>
      <c r="M172" s="142"/>
      <c r="N172" s="142"/>
      <c r="O172" s="142"/>
      <c r="P172" s="142"/>
      <c r="Q172" s="142"/>
      <c r="R172" s="142"/>
      <c r="S172" s="142"/>
      <c r="T172" s="142"/>
      <c r="U172" s="142"/>
      <c r="V172" s="142"/>
      <c r="W172" s="142"/>
    </row>
    <row r="173" spans="3:23">
      <c r="C173" s="166"/>
      <c r="D173" s="142"/>
      <c r="E173" s="142"/>
      <c r="F173" s="142"/>
      <c r="G173" s="142"/>
      <c r="H173" s="142"/>
      <c r="I173" s="142"/>
      <c r="J173" s="142"/>
      <c r="K173" s="142"/>
      <c r="L173" s="142"/>
      <c r="M173" s="142"/>
      <c r="N173" s="142"/>
      <c r="O173" s="142"/>
      <c r="P173" s="142"/>
      <c r="Q173" s="142"/>
      <c r="R173" s="142"/>
      <c r="S173" s="142"/>
      <c r="T173" s="142"/>
      <c r="U173" s="142"/>
      <c r="V173" s="142"/>
      <c r="W173" s="142"/>
    </row>
    <row r="174" spans="3:23">
      <c r="C174" s="166"/>
      <c r="D174" s="142"/>
      <c r="E174" s="142"/>
      <c r="F174" s="142"/>
      <c r="G174" s="142"/>
      <c r="H174" s="142"/>
      <c r="I174" s="142"/>
      <c r="J174" s="142"/>
      <c r="K174" s="142"/>
      <c r="L174" s="142"/>
      <c r="M174" s="142"/>
      <c r="N174" s="142"/>
      <c r="O174" s="142"/>
      <c r="P174" s="142"/>
      <c r="Q174" s="142"/>
      <c r="R174" s="142"/>
      <c r="S174" s="142"/>
      <c r="T174" s="142"/>
      <c r="U174" s="142"/>
      <c r="V174" s="142"/>
      <c r="W174" s="142"/>
    </row>
    <row r="175" spans="3:23">
      <c r="C175" s="166"/>
      <c r="D175" s="142"/>
      <c r="E175" s="142"/>
      <c r="F175" s="142"/>
      <c r="G175" s="142"/>
      <c r="H175" s="142"/>
      <c r="I175" s="142"/>
      <c r="J175" s="142"/>
      <c r="K175" s="142"/>
      <c r="L175" s="142"/>
      <c r="M175" s="142"/>
      <c r="N175" s="142"/>
      <c r="O175" s="142"/>
      <c r="P175" s="142"/>
      <c r="Q175" s="142"/>
      <c r="R175" s="142"/>
      <c r="S175" s="142"/>
      <c r="T175" s="142"/>
      <c r="U175" s="142"/>
      <c r="V175" s="142"/>
      <c r="W175" s="142"/>
    </row>
    <row r="176" spans="3:23">
      <c r="C176" s="166"/>
      <c r="D176" s="142"/>
      <c r="E176" s="142"/>
      <c r="F176" s="142"/>
      <c r="G176" s="142"/>
      <c r="H176" s="142"/>
      <c r="I176" s="142"/>
      <c r="J176" s="142"/>
      <c r="K176" s="142"/>
      <c r="L176" s="142"/>
      <c r="M176" s="142"/>
      <c r="N176" s="142"/>
      <c r="O176" s="142"/>
      <c r="P176" s="142"/>
      <c r="Q176" s="142"/>
      <c r="R176" s="142"/>
      <c r="S176" s="142"/>
      <c r="T176" s="142"/>
      <c r="U176" s="142"/>
      <c r="V176" s="142"/>
      <c r="W176" s="142"/>
    </row>
    <row r="177" spans="3:23">
      <c r="C177" s="173"/>
      <c r="D177" s="142"/>
      <c r="E177" s="142"/>
      <c r="F177" s="142"/>
      <c r="G177" s="142"/>
      <c r="H177" s="142"/>
      <c r="I177" s="142"/>
      <c r="J177" s="142"/>
      <c r="K177" s="142"/>
      <c r="L177" s="142"/>
      <c r="M177" s="142"/>
      <c r="N177" s="142"/>
      <c r="O177" s="142"/>
      <c r="P177" s="142"/>
      <c r="Q177" s="142"/>
      <c r="R177" s="142"/>
      <c r="S177" s="142"/>
      <c r="T177" s="142"/>
      <c r="U177" s="142"/>
      <c r="V177" s="142"/>
      <c r="W177" s="142"/>
    </row>
    <row r="178" spans="3:23">
      <c r="C178" s="166"/>
      <c r="D178" s="142"/>
      <c r="E178" s="142"/>
      <c r="F178" s="142"/>
      <c r="G178" s="142"/>
      <c r="H178" s="142"/>
      <c r="I178" s="142"/>
      <c r="J178" s="142"/>
      <c r="K178" s="142"/>
      <c r="L178" s="142"/>
      <c r="M178" s="142"/>
      <c r="N178" s="142"/>
      <c r="O178" s="142"/>
      <c r="P178" s="142"/>
      <c r="Q178" s="142"/>
      <c r="R178" s="142"/>
      <c r="S178" s="142"/>
      <c r="T178" s="142"/>
      <c r="U178" s="142"/>
      <c r="V178" s="142"/>
      <c r="W178" s="142"/>
    </row>
    <row r="179" spans="3:23">
      <c r="C179" s="166"/>
      <c r="D179" s="142"/>
      <c r="E179" s="142"/>
      <c r="F179" s="142"/>
      <c r="G179" s="142"/>
      <c r="H179" s="142"/>
      <c r="I179" s="142"/>
      <c r="J179" s="142"/>
      <c r="K179" s="142"/>
      <c r="L179" s="142"/>
      <c r="M179" s="142"/>
      <c r="N179" s="142"/>
      <c r="O179" s="142"/>
      <c r="P179" s="142"/>
      <c r="Q179" s="142"/>
      <c r="R179" s="142"/>
      <c r="S179" s="142"/>
      <c r="T179" s="142"/>
      <c r="U179" s="142"/>
      <c r="V179" s="142"/>
      <c r="W179" s="142"/>
    </row>
    <row r="180" spans="3:23">
      <c r="C180" s="166"/>
      <c r="D180" s="142"/>
      <c r="E180" s="142"/>
      <c r="F180" s="142"/>
      <c r="G180" s="142"/>
      <c r="H180" s="142"/>
      <c r="I180" s="142"/>
      <c r="J180" s="142"/>
      <c r="K180" s="142"/>
      <c r="L180" s="142"/>
      <c r="M180" s="142"/>
      <c r="N180" s="142"/>
      <c r="O180" s="142"/>
      <c r="P180" s="142"/>
      <c r="Q180" s="142"/>
      <c r="R180" s="142"/>
      <c r="S180" s="142"/>
      <c r="T180" s="142"/>
      <c r="U180" s="142"/>
      <c r="V180" s="142"/>
      <c r="W180" s="142"/>
    </row>
    <row r="181" spans="3:23">
      <c r="C181" s="166"/>
      <c r="D181" s="142"/>
      <c r="E181" s="142"/>
      <c r="F181" s="142"/>
      <c r="G181" s="142"/>
      <c r="H181" s="142"/>
      <c r="I181" s="142"/>
      <c r="J181" s="142"/>
      <c r="K181" s="142"/>
      <c r="L181" s="142"/>
      <c r="M181" s="142"/>
      <c r="N181" s="142"/>
      <c r="O181" s="142"/>
      <c r="P181" s="142"/>
      <c r="Q181" s="142"/>
      <c r="R181" s="142"/>
      <c r="S181" s="142"/>
      <c r="T181" s="142"/>
      <c r="U181" s="142"/>
      <c r="V181" s="142"/>
      <c r="W181" s="142"/>
    </row>
    <row r="182" spans="3:23">
      <c r="C182" s="166"/>
      <c r="D182" s="142"/>
      <c r="E182" s="142"/>
      <c r="F182" s="142"/>
      <c r="G182" s="142"/>
      <c r="H182" s="142"/>
      <c r="I182" s="142"/>
      <c r="J182" s="142"/>
      <c r="K182" s="142"/>
      <c r="L182" s="142"/>
      <c r="M182" s="142"/>
      <c r="N182" s="142"/>
      <c r="O182" s="142"/>
      <c r="P182" s="142"/>
      <c r="Q182" s="142"/>
      <c r="R182" s="142"/>
      <c r="S182" s="142"/>
      <c r="T182" s="142"/>
      <c r="U182" s="142"/>
      <c r="V182" s="142"/>
      <c r="W182" s="142"/>
    </row>
    <row r="183" spans="3:23">
      <c r="C183" s="166"/>
      <c r="D183" s="142"/>
      <c r="E183" s="142"/>
      <c r="F183" s="142"/>
      <c r="G183" s="142"/>
      <c r="H183" s="142"/>
      <c r="I183" s="142"/>
      <c r="J183" s="142"/>
      <c r="K183" s="142"/>
      <c r="L183" s="142"/>
      <c r="M183" s="142"/>
      <c r="N183" s="142"/>
      <c r="O183" s="142"/>
      <c r="P183" s="142"/>
      <c r="Q183" s="142"/>
      <c r="R183" s="142"/>
      <c r="S183" s="142"/>
      <c r="T183" s="142"/>
      <c r="U183" s="142"/>
      <c r="V183" s="142"/>
      <c r="W183" s="142"/>
    </row>
    <row r="184" spans="3:23">
      <c r="C184" s="166"/>
      <c r="D184" s="142"/>
      <c r="E184" s="142"/>
      <c r="F184" s="142"/>
      <c r="G184" s="142"/>
      <c r="H184" s="142"/>
      <c r="I184" s="142"/>
      <c r="J184" s="142"/>
      <c r="K184" s="142"/>
      <c r="L184" s="142"/>
      <c r="M184" s="142"/>
      <c r="N184" s="142"/>
      <c r="O184" s="142"/>
      <c r="P184" s="142"/>
      <c r="Q184" s="142"/>
      <c r="R184" s="142"/>
      <c r="S184" s="142"/>
      <c r="T184" s="142"/>
      <c r="U184" s="142"/>
      <c r="V184" s="142"/>
      <c r="W184" s="142"/>
    </row>
    <row r="185" spans="3:23">
      <c r="C185" s="166"/>
      <c r="D185" s="142"/>
      <c r="E185" s="142"/>
      <c r="F185" s="142"/>
      <c r="G185" s="142"/>
      <c r="H185" s="142"/>
      <c r="I185" s="142"/>
      <c r="J185" s="142"/>
      <c r="K185" s="142"/>
      <c r="L185" s="142"/>
      <c r="M185" s="142"/>
      <c r="N185" s="142"/>
      <c r="O185" s="142"/>
      <c r="P185" s="142"/>
      <c r="Q185" s="142"/>
      <c r="R185" s="142"/>
      <c r="S185" s="142"/>
      <c r="T185" s="142"/>
      <c r="U185" s="142"/>
      <c r="V185" s="142"/>
      <c r="W185" s="142"/>
    </row>
    <row r="186" spans="3:23">
      <c r="C186" s="166"/>
      <c r="D186" s="142"/>
      <c r="E186" s="142"/>
      <c r="F186" s="142"/>
      <c r="G186" s="142"/>
      <c r="H186" s="142"/>
      <c r="I186" s="142"/>
      <c r="J186" s="142"/>
      <c r="K186" s="142"/>
      <c r="L186" s="142"/>
      <c r="M186" s="142"/>
      <c r="N186" s="142"/>
      <c r="O186" s="142"/>
      <c r="P186" s="142"/>
      <c r="Q186" s="142"/>
      <c r="R186" s="142"/>
      <c r="S186" s="142"/>
      <c r="T186" s="142"/>
      <c r="U186" s="142"/>
      <c r="V186" s="142"/>
      <c r="W186" s="142"/>
    </row>
    <row r="187" spans="3:23">
      <c r="C187" s="166"/>
      <c r="D187" s="142"/>
      <c r="E187" s="142"/>
      <c r="F187" s="142"/>
      <c r="G187" s="142"/>
      <c r="H187" s="142"/>
      <c r="I187" s="142"/>
      <c r="J187" s="142"/>
      <c r="K187" s="142"/>
      <c r="L187" s="142"/>
      <c r="M187" s="142"/>
      <c r="N187" s="142"/>
      <c r="O187" s="142"/>
      <c r="P187" s="142"/>
      <c r="Q187" s="142"/>
      <c r="R187" s="142"/>
      <c r="S187" s="142"/>
      <c r="T187" s="142"/>
      <c r="U187" s="142"/>
      <c r="V187" s="142"/>
      <c r="W187" s="142"/>
    </row>
    <row r="188" spans="3:23">
      <c r="C188" s="173"/>
      <c r="D188" s="142"/>
      <c r="E188" s="142"/>
      <c r="F188" s="142"/>
      <c r="G188" s="142"/>
      <c r="H188" s="142"/>
      <c r="I188" s="142"/>
      <c r="J188" s="142"/>
      <c r="K188" s="142"/>
      <c r="L188" s="142"/>
      <c r="M188" s="142"/>
      <c r="N188" s="142"/>
      <c r="O188" s="142"/>
      <c r="P188" s="142"/>
      <c r="Q188" s="142"/>
      <c r="R188" s="142"/>
      <c r="S188" s="142"/>
      <c r="T188" s="142"/>
      <c r="U188" s="142"/>
      <c r="V188" s="142"/>
      <c r="W188" s="142"/>
    </row>
    <row r="189" spans="3:23">
      <c r="C189" s="174"/>
      <c r="D189" s="142"/>
      <c r="E189" s="142"/>
      <c r="F189" s="142"/>
      <c r="G189" s="142"/>
      <c r="H189" s="142"/>
      <c r="I189" s="142"/>
      <c r="J189" s="142"/>
      <c r="K189" s="142"/>
      <c r="L189" s="142"/>
      <c r="M189" s="142"/>
      <c r="N189" s="142"/>
      <c r="O189" s="142"/>
      <c r="P189" s="142"/>
      <c r="Q189" s="142"/>
      <c r="R189" s="142"/>
      <c r="S189" s="142"/>
      <c r="T189" s="142"/>
      <c r="U189" s="142"/>
      <c r="V189" s="142"/>
      <c r="W189" s="142"/>
    </row>
    <row r="190" spans="3:23">
      <c r="C190" s="174"/>
      <c r="D190" s="142"/>
      <c r="E190" s="142"/>
      <c r="F190" s="142"/>
      <c r="G190" s="142"/>
      <c r="H190" s="142"/>
      <c r="I190" s="142"/>
      <c r="J190" s="142"/>
      <c r="K190" s="142"/>
      <c r="L190" s="142"/>
      <c r="M190" s="142"/>
      <c r="N190" s="142"/>
      <c r="O190" s="142"/>
      <c r="P190" s="142"/>
      <c r="Q190" s="142"/>
      <c r="R190" s="142"/>
      <c r="S190" s="142"/>
      <c r="T190" s="142"/>
      <c r="U190" s="142"/>
      <c r="V190" s="142"/>
      <c r="W190" s="142"/>
    </row>
    <row r="191" spans="3:23">
      <c r="C191" s="174"/>
      <c r="D191" s="142"/>
      <c r="E191" s="142"/>
      <c r="F191" s="142"/>
      <c r="G191" s="142"/>
      <c r="H191" s="142"/>
      <c r="I191" s="142"/>
      <c r="J191" s="142"/>
      <c r="K191" s="142"/>
      <c r="L191" s="142"/>
      <c r="M191" s="142"/>
      <c r="N191" s="142"/>
      <c r="O191" s="142"/>
      <c r="P191" s="142"/>
      <c r="Q191" s="142"/>
      <c r="R191" s="142"/>
      <c r="S191" s="142"/>
      <c r="T191" s="142"/>
      <c r="U191" s="142"/>
      <c r="V191" s="142"/>
      <c r="W191" s="142"/>
    </row>
    <row r="192" spans="3:23">
      <c r="C192" s="174"/>
      <c r="D192" s="142"/>
      <c r="E192" s="142"/>
      <c r="F192" s="142"/>
      <c r="G192" s="142"/>
      <c r="H192" s="142"/>
      <c r="I192" s="142"/>
      <c r="J192" s="142"/>
      <c r="K192" s="142"/>
      <c r="L192" s="142"/>
      <c r="M192" s="142"/>
      <c r="N192" s="142"/>
      <c r="O192" s="142"/>
      <c r="P192" s="142"/>
      <c r="Q192" s="142"/>
      <c r="R192" s="142"/>
      <c r="S192" s="142"/>
      <c r="T192" s="142"/>
      <c r="U192" s="142"/>
      <c r="V192" s="142"/>
      <c r="W192" s="142"/>
    </row>
    <row r="193" spans="3:23">
      <c r="C193" s="174"/>
      <c r="D193" s="142"/>
      <c r="E193" s="142"/>
      <c r="F193" s="142"/>
      <c r="G193" s="142"/>
      <c r="H193" s="142"/>
      <c r="I193" s="142"/>
      <c r="J193" s="142"/>
      <c r="K193" s="142"/>
      <c r="L193" s="142"/>
      <c r="M193" s="142"/>
      <c r="N193" s="142"/>
      <c r="O193" s="142"/>
      <c r="P193" s="142"/>
      <c r="Q193" s="142"/>
      <c r="R193" s="142"/>
      <c r="S193" s="142"/>
      <c r="T193" s="142"/>
      <c r="U193" s="142"/>
      <c r="V193" s="142"/>
      <c r="W193" s="142"/>
    </row>
    <row r="194" spans="3:23">
      <c r="C194" s="174"/>
      <c r="D194" s="142"/>
      <c r="E194" s="142"/>
      <c r="F194" s="142"/>
      <c r="G194" s="142"/>
      <c r="H194" s="142"/>
      <c r="I194" s="142"/>
      <c r="J194" s="142"/>
      <c r="K194" s="142"/>
      <c r="L194" s="142"/>
      <c r="M194" s="142"/>
      <c r="N194" s="142"/>
      <c r="O194" s="142"/>
      <c r="P194" s="142"/>
      <c r="Q194" s="142"/>
      <c r="R194" s="142"/>
      <c r="S194" s="142"/>
      <c r="T194" s="142"/>
      <c r="U194" s="142"/>
      <c r="V194" s="142"/>
      <c r="W194" s="142"/>
    </row>
    <row r="195" spans="3:23">
      <c r="C195" s="166"/>
      <c r="D195" s="142"/>
      <c r="E195" s="142"/>
      <c r="F195" s="142"/>
      <c r="G195" s="142"/>
      <c r="H195" s="142"/>
      <c r="I195" s="142"/>
      <c r="J195" s="142"/>
      <c r="K195" s="142"/>
      <c r="L195" s="142"/>
      <c r="M195" s="142"/>
      <c r="N195" s="142"/>
      <c r="O195" s="142"/>
      <c r="P195" s="142"/>
      <c r="Q195" s="142"/>
      <c r="R195" s="142"/>
      <c r="S195" s="142"/>
      <c r="T195" s="142"/>
      <c r="U195" s="142"/>
      <c r="V195" s="142"/>
      <c r="W195" s="142"/>
    </row>
    <row r="196" spans="3:23">
      <c r="C196" s="173"/>
      <c r="D196" s="142"/>
      <c r="E196" s="142"/>
      <c r="F196" s="142"/>
      <c r="G196" s="142"/>
      <c r="H196" s="142"/>
      <c r="I196" s="142"/>
      <c r="J196" s="142"/>
      <c r="K196" s="142"/>
      <c r="L196" s="142"/>
      <c r="M196" s="142"/>
      <c r="N196" s="142"/>
      <c r="O196" s="142"/>
      <c r="P196" s="142"/>
      <c r="Q196" s="142"/>
      <c r="R196" s="142"/>
      <c r="S196" s="142"/>
      <c r="T196" s="142"/>
      <c r="U196" s="142"/>
      <c r="V196" s="142"/>
      <c r="W196" s="142"/>
    </row>
    <row r="197" spans="3:23">
      <c r="C197" s="174"/>
      <c r="D197" s="142"/>
      <c r="E197" s="142"/>
      <c r="F197" s="142"/>
      <c r="G197" s="142"/>
      <c r="H197" s="142"/>
      <c r="I197" s="142"/>
      <c r="J197" s="142"/>
      <c r="K197" s="142"/>
      <c r="L197" s="142"/>
      <c r="M197" s="142"/>
      <c r="N197" s="142"/>
      <c r="O197" s="142"/>
      <c r="P197" s="142"/>
      <c r="Q197" s="142"/>
      <c r="R197" s="142"/>
      <c r="S197" s="142"/>
      <c r="T197" s="142"/>
      <c r="U197" s="142"/>
      <c r="V197" s="142"/>
      <c r="W197" s="142"/>
    </row>
    <row r="198" spans="3:23">
      <c r="C198" s="174"/>
      <c r="D198" s="142"/>
      <c r="E198" s="142"/>
      <c r="F198" s="142"/>
      <c r="G198" s="142"/>
      <c r="H198" s="142"/>
      <c r="I198" s="142"/>
      <c r="J198" s="142"/>
      <c r="K198" s="142"/>
      <c r="L198" s="142"/>
      <c r="M198" s="142"/>
      <c r="N198" s="142"/>
      <c r="O198" s="142"/>
      <c r="P198" s="142"/>
      <c r="Q198" s="142"/>
      <c r="R198" s="142"/>
      <c r="S198" s="142"/>
      <c r="T198" s="142"/>
      <c r="U198" s="142"/>
      <c r="V198" s="142"/>
      <c r="W198" s="142"/>
    </row>
    <row r="199" spans="3:23">
      <c r="C199" s="174"/>
      <c r="D199" s="142"/>
      <c r="E199" s="142"/>
      <c r="F199" s="142"/>
      <c r="G199" s="142"/>
      <c r="H199" s="142"/>
      <c r="I199" s="142"/>
      <c r="J199" s="142"/>
      <c r="K199" s="142"/>
      <c r="L199" s="142"/>
      <c r="M199" s="142"/>
      <c r="N199" s="142"/>
      <c r="O199" s="142"/>
      <c r="P199" s="142"/>
      <c r="Q199" s="142"/>
      <c r="R199" s="142"/>
      <c r="S199" s="142"/>
      <c r="T199" s="142"/>
      <c r="U199" s="142"/>
      <c r="V199" s="142"/>
      <c r="W199" s="142"/>
    </row>
    <row r="200" spans="3:23">
      <c r="C200" s="174"/>
      <c r="D200" s="142"/>
      <c r="E200" s="142"/>
      <c r="F200" s="142"/>
      <c r="G200" s="142"/>
      <c r="H200" s="142"/>
      <c r="I200" s="142"/>
      <c r="J200" s="142"/>
      <c r="K200" s="142"/>
      <c r="L200" s="142"/>
      <c r="M200" s="142"/>
      <c r="N200" s="142"/>
      <c r="O200" s="142"/>
      <c r="P200" s="142"/>
      <c r="Q200" s="142"/>
      <c r="R200" s="142"/>
      <c r="S200" s="142"/>
      <c r="T200" s="142"/>
      <c r="U200" s="142"/>
      <c r="V200" s="142"/>
      <c r="W200" s="142"/>
    </row>
    <row r="201" spans="3:23">
      <c r="C201" s="174"/>
      <c r="D201" s="142"/>
      <c r="E201" s="142"/>
      <c r="F201" s="142"/>
      <c r="G201" s="142"/>
      <c r="H201" s="142"/>
      <c r="I201" s="142"/>
      <c r="J201" s="142"/>
      <c r="K201" s="142"/>
      <c r="L201" s="142"/>
      <c r="M201" s="142"/>
      <c r="N201" s="142"/>
      <c r="O201" s="142"/>
      <c r="P201" s="142"/>
      <c r="Q201" s="142"/>
      <c r="R201" s="142"/>
      <c r="S201" s="142"/>
      <c r="T201" s="142"/>
      <c r="U201" s="142"/>
      <c r="V201" s="142"/>
      <c r="W201" s="142"/>
    </row>
    <row r="202" spans="3:23">
      <c r="C202" s="166"/>
      <c r="D202" s="142"/>
      <c r="E202" s="142"/>
      <c r="F202" s="142"/>
      <c r="G202" s="142"/>
      <c r="H202" s="142"/>
      <c r="I202" s="142"/>
      <c r="J202" s="142"/>
      <c r="K202" s="142"/>
      <c r="L202" s="142"/>
      <c r="M202" s="142"/>
      <c r="N202" s="142"/>
      <c r="O202" s="142"/>
      <c r="P202" s="142"/>
      <c r="Q202" s="142"/>
      <c r="R202" s="142"/>
      <c r="S202" s="142"/>
      <c r="T202" s="142"/>
      <c r="U202" s="142"/>
      <c r="V202" s="142"/>
      <c r="W202" s="142"/>
    </row>
    <row r="203" spans="3:23">
      <c r="C203" s="173"/>
      <c r="D203" s="142"/>
      <c r="E203" s="142"/>
      <c r="F203" s="142"/>
      <c r="G203" s="142"/>
      <c r="H203" s="142"/>
      <c r="I203" s="142"/>
      <c r="J203" s="142"/>
      <c r="K203" s="142"/>
      <c r="L203" s="142"/>
      <c r="M203" s="142"/>
      <c r="N203" s="142"/>
      <c r="O203" s="142"/>
      <c r="P203" s="142"/>
      <c r="Q203" s="142"/>
      <c r="R203" s="142"/>
      <c r="S203" s="142"/>
      <c r="T203" s="142"/>
      <c r="U203" s="142"/>
      <c r="V203" s="142"/>
      <c r="W203" s="142"/>
    </row>
    <row r="204" spans="3:23">
      <c r="C204" s="174"/>
      <c r="D204" s="142"/>
      <c r="E204" s="142"/>
      <c r="F204" s="142"/>
      <c r="G204" s="142"/>
      <c r="H204" s="142"/>
      <c r="I204" s="142"/>
      <c r="J204" s="142"/>
      <c r="K204" s="142"/>
      <c r="L204" s="142"/>
      <c r="M204" s="142"/>
      <c r="N204" s="142"/>
      <c r="O204" s="142"/>
      <c r="P204" s="142"/>
      <c r="Q204" s="142"/>
      <c r="R204" s="142"/>
      <c r="S204" s="142"/>
      <c r="T204" s="142"/>
      <c r="U204" s="142"/>
      <c r="V204" s="142"/>
      <c r="W204" s="142"/>
    </row>
    <row r="205" spans="3:23">
      <c r="C205" s="174"/>
      <c r="D205" s="142"/>
      <c r="E205" s="142"/>
      <c r="F205" s="142"/>
      <c r="G205" s="142"/>
      <c r="H205" s="142"/>
      <c r="I205" s="142"/>
      <c r="J205" s="142"/>
      <c r="K205" s="142"/>
      <c r="L205" s="142"/>
      <c r="M205" s="142"/>
      <c r="N205" s="142"/>
      <c r="O205" s="142"/>
      <c r="P205" s="142"/>
      <c r="Q205" s="142"/>
      <c r="R205" s="142"/>
      <c r="S205" s="142"/>
      <c r="T205" s="142"/>
      <c r="U205" s="142"/>
      <c r="V205" s="142"/>
      <c r="W205" s="142"/>
    </row>
    <row r="206" spans="3:23">
      <c r="C206" s="174"/>
      <c r="D206" s="142"/>
      <c r="E206" s="142"/>
      <c r="F206" s="142"/>
      <c r="G206" s="142"/>
      <c r="H206" s="142"/>
      <c r="I206" s="142"/>
      <c r="J206" s="142"/>
      <c r="K206" s="142"/>
      <c r="L206" s="142"/>
      <c r="M206" s="142"/>
      <c r="N206" s="142"/>
      <c r="O206" s="142"/>
      <c r="P206" s="142"/>
      <c r="Q206" s="142"/>
      <c r="R206" s="142"/>
      <c r="S206" s="142"/>
      <c r="T206" s="142"/>
      <c r="U206" s="142"/>
      <c r="V206" s="142"/>
      <c r="W206" s="142"/>
    </row>
    <row r="207" spans="3:23">
      <c r="C207" s="176"/>
      <c r="D207" s="142"/>
      <c r="E207" s="142"/>
      <c r="F207" s="142"/>
      <c r="G207" s="142"/>
      <c r="H207" s="142"/>
      <c r="I207" s="142"/>
      <c r="J207" s="142"/>
      <c r="K207" s="142"/>
      <c r="L207" s="142"/>
      <c r="M207" s="142"/>
      <c r="N207" s="142"/>
      <c r="O207" s="142"/>
      <c r="P207" s="142"/>
      <c r="Q207" s="142"/>
      <c r="R207" s="142"/>
      <c r="S207" s="142"/>
      <c r="T207" s="142"/>
      <c r="U207" s="142"/>
      <c r="V207" s="142"/>
      <c r="W207" s="142"/>
    </row>
    <row r="208" spans="3:23">
      <c r="C208" s="172"/>
      <c r="D208" s="142"/>
      <c r="E208" s="142"/>
      <c r="F208" s="142"/>
      <c r="G208" s="142"/>
      <c r="H208" s="142"/>
      <c r="I208" s="142"/>
      <c r="J208" s="142"/>
      <c r="K208" s="142"/>
      <c r="L208" s="142"/>
      <c r="M208" s="142"/>
      <c r="N208" s="142"/>
      <c r="O208" s="142"/>
      <c r="P208" s="142"/>
      <c r="Q208" s="142"/>
      <c r="R208" s="142"/>
      <c r="S208" s="142"/>
      <c r="T208" s="142"/>
      <c r="U208" s="142"/>
      <c r="V208" s="142"/>
      <c r="W208" s="142"/>
    </row>
    <row r="209" spans="3:23">
      <c r="C209" s="166"/>
      <c r="D209" s="142"/>
      <c r="E209" s="142"/>
      <c r="F209" s="142"/>
      <c r="G209" s="142"/>
      <c r="H209" s="142"/>
      <c r="I209" s="142"/>
      <c r="J209" s="142"/>
      <c r="K209" s="142"/>
      <c r="L209" s="142"/>
      <c r="M209" s="142"/>
      <c r="N209" s="142"/>
      <c r="O209" s="142"/>
      <c r="P209" s="142"/>
      <c r="Q209" s="142"/>
      <c r="R209" s="142"/>
      <c r="S209" s="142"/>
      <c r="T209" s="142"/>
      <c r="U209" s="142"/>
      <c r="V209" s="142"/>
      <c r="W209" s="142"/>
    </row>
    <row r="210" spans="3:23">
      <c r="C210" s="173"/>
      <c r="D210" s="142"/>
      <c r="E210" s="142"/>
      <c r="F210" s="142"/>
      <c r="G210" s="142"/>
      <c r="H210" s="142"/>
      <c r="I210" s="142"/>
      <c r="J210" s="142"/>
      <c r="K210" s="142"/>
      <c r="L210" s="142"/>
      <c r="M210" s="142"/>
      <c r="N210" s="142"/>
      <c r="O210" s="142"/>
      <c r="P210" s="142"/>
      <c r="Q210" s="142"/>
      <c r="R210" s="142"/>
      <c r="S210" s="142"/>
      <c r="T210" s="142"/>
      <c r="U210" s="142"/>
      <c r="V210" s="142"/>
      <c r="W210" s="142"/>
    </row>
    <row r="211" spans="3:23">
      <c r="C211" s="174"/>
      <c r="D211" s="142"/>
      <c r="E211" s="142"/>
      <c r="F211" s="142"/>
      <c r="G211" s="142"/>
      <c r="H211" s="142"/>
      <c r="I211" s="142"/>
      <c r="J211" s="142"/>
      <c r="K211" s="142"/>
      <c r="L211" s="142"/>
      <c r="M211" s="142"/>
      <c r="N211" s="142"/>
      <c r="O211" s="142"/>
      <c r="P211" s="142"/>
      <c r="Q211" s="142"/>
      <c r="R211" s="142"/>
      <c r="S211" s="142"/>
      <c r="T211" s="142"/>
      <c r="U211" s="142"/>
      <c r="V211" s="142"/>
      <c r="W211" s="142"/>
    </row>
    <row r="212" spans="3:23">
      <c r="C212" s="174"/>
      <c r="D212" s="142"/>
      <c r="E212" s="142"/>
      <c r="F212" s="142"/>
      <c r="G212" s="142"/>
      <c r="H212" s="142"/>
      <c r="I212" s="142"/>
      <c r="J212" s="142"/>
      <c r="K212" s="142"/>
      <c r="L212" s="142"/>
      <c r="M212" s="142"/>
      <c r="N212" s="142"/>
      <c r="O212" s="142"/>
      <c r="P212" s="142"/>
      <c r="Q212" s="142"/>
      <c r="R212" s="142"/>
      <c r="S212" s="142"/>
      <c r="T212" s="142"/>
      <c r="U212" s="142"/>
      <c r="V212" s="142"/>
      <c r="W212" s="142"/>
    </row>
    <row r="213" spans="3:23">
      <c r="C213" s="174"/>
      <c r="D213" s="142"/>
      <c r="E213" s="142"/>
      <c r="F213" s="142"/>
      <c r="G213" s="142"/>
      <c r="H213" s="142"/>
      <c r="I213" s="142"/>
      <c r="J213" s="142"/>
      <c r="K213" s="142"/>
      <c r="L213" s="142"/>
      <c r="M213" s="142"/>
      <c r="N213" s="142"/>
      <c r="O213" s="142"/>
      <c r="P213" s="142"/>
      <c r="Q213" s="142"/>
      <c r="R213" s="142"/>
      <c r="S213" s="142"/>
      <c r="T213" s="142"/>
      <c r="U213" s="142"/>
      <c r="V213" s="142"/>
      <c r="W213" s="142"/>
    </row>
    <row r="214" spans="3:23">
      <c r="C214" s="174"/>
      <c r="D214" s="142"/>
      <c r="E214" s="142"/>
      <c r="F214" s="142"/>
      <c r="G214" s="142"/>
      <c r="H214" s="142"/>
      <c r="I214" s="142"/>
      <c r="J214" s="142"/>
      <c r="K214" s="142"/>
      <c r="L214" s="142"/>
      <c r="M214" s="142"/>
      <c r="N214" s="142"/>
      <c r="O214" s="142"/>
      <c r="P214" s="142"/>
      <c r="Q214" s="142"/>
      <c r="R214" s="142"/>
      <c r="S214" s="142"/>
      <c r="T214" s="142"/>
      <c r="U214" s="142"/>
      <c r="V214" s="142"/>
      <c r="W214" s="142"/>
    </row>
    <row r="215" spans="3:23">
      <c r="C215" s="166"/>
      <c r="D215" s="142"/>
      <c r="E215" s="142"/>
      <c r="F215" s="142"/>
      <c r="G215" s="142"/>
      <c r="H215" s="142"/>
      <c r="I215" s="142"/>
      <c r="J215" s="142"/>
      <c r="K215" s="142"/>
      <c r="L215" s="142"/>
      <c r="M215" s="142"/>
      <c r="N215" s="142"/>
      <c r="O215" s="142"/>
      <c r="P215" s="142"/>
      <c r="Q215" s="142"/>
      <c r="R215" s="142"/>
      <c r="S215" s="142"/>
      <c r="T215" s="142"/>
      <c r="U215" s="142"/>
      <c r="V215" s="142"/>
      <c r="W215" s="142"/>
    </row>
    <row r="216" spans="3:23">
      <c r="C216" s="173"/>
      <c r="D216" s="142"/>
      <c r="E216" s="142"/>
      <c r="F216" s="142"/>
      <c r="G216" s="142"/>
      <c r="H216" s="142"/>
      <c r="I216" s="142"/>
      <c r="J216" s="142"/>
      <c r="K216" s="142"/>
      <c r="L216" s="142"/>
      <c r="M216" s="142"/>
      <c r="N216" s="142"/>
      <c r="O216" s="142"/>
      <c r="P216" s="142"/>
      <c r="Q216" s="142"/>
      <c r="R216" s="142"/>
      <c r="S216" s="142"/>
      <c r="T216" s="142"/>
      <c r="U216" s="142"/>
      <c r="V216" s="142"/>
      <c r="W216" s="142"/>
    </row>
    <row r="217" spans="3:23">
      <c r="C217" s="174"/>
      <c r="D217" s="142"/>
      <c r="E217" s="142"/>
      <c r="F217" s="142"/>
      <c r="G217" s="142"/>
      <c r="H217" s="142"/>
      <c r="I217" s="142"/>
      <c r="J217" s="142"/>
      <c r="K217" s="142"/>
      <c r="L217" s="142"/>
      <c r="M217" s="142"/>
      <c r="N217" s="142"/>
      <c r="O217" s="142"/>
      <c r="P217" s="142"/>
      <c r="Q217" s="142"/>
      <c r="R217" s="142"/>
      <c r="S217" s="142"/>
      <c r="T217" s="142"/>
      <c r="U217" s="142"/>
      <c r="V217" s="142"/>
      <c r="W217" s="142"/>
    </row>
    <row r="218" spans="3:23">
      <c r="C218" s="174"/>
      <c r="D218" s="142"/>
      <c r="E218" s="142"/>
      <c r="F218" s="142"/>
      <c r="G218" s="142"/>
      <c r="H218" s="142"/>
      <c r="I218" s="142"/>
      <c r="J218" s="142"/>
      <c r="K218" s="142"/>
      <c r="L218" s="142"/>
      <c r="M218" s="142"/>
      <c r="N218" s="142"/>
      <c r="O218" s="142"/>
      <c r="P218" s="142"/>
      <c r="Q218" s="142"/>
      <c r="R218" s="142"/>
      <c r="S218" s="142"/>
      <c r="T218" s="142"/>
      <c r="U218" s="142"/>
      <c r="V218" s="142"/>
      <c r="W218" s="142"/>
    </row>
    <row r="219" spans="3:23">
      <c r="C219" s="174"/>
      <c r="D219" s="142"/>
      <c r="E219" s="142"/>
      <c r="F219" s="142"/>
      <c r="G219" s="142"/>
      <c r="H219" s="142"/>
      <c r="I219" s="142"/>
      <c r="J219" s="142"/>
      <c r="K219" s="142"/>
      <c r="L219" s="142"/>
      <c r="M219" s="142"/>
      <c r="N219" s="142"/>
      <c r="O219" s="142"/>
      <c r="P219" s="142"/>
      <c r="Q219" s="142"/>
      <c r="R219" s="142"/>
      <c r="S219" s="142"/>
      <c r="T219" s="142"/>
      <c r="U219" s="142"/>
      <c r="V219" s="142"/>
      <c r="W219" s="142"/>
    </row>
    <row r="220" spans="3:23">
      <c r="C220" s="174"/>
      <c r="D220" s="142"/>
      <c r="E220" s="142"/>
      <c r="F220" s="142"/>
      <c r="G220" s="142"/>
      <c r="H220" s="142"/>
      <c r="I220" s="142"/>
      <c r="J220" s="142"/>
      <c r="K220" s="142"/>
      <c r="L220" s="142"/>
      <c r="M220" s="142"/>
      <c r="N220" s="142"/>
      <c r="O220" s="142"/>
      <c r="P220" s="142"/>
      <c r="Q220" s="142"/>
      <c r="R220" s="142"/>
      <c r="S220" s="142"/>
      <c r="T220" s="142"/>
      <c r="U220" s="142"/>
      <c r="V220" s="142"/>
      <c r="W220" s="142"/>
    </row>
    <row r="221" spans="3:23">
      <c r="C221" s="174"/>
      <c r="D221" s="142"/>
      <c r="E221" s="142"/>
      <c r="F221" s="142"/>
      <c r="G221" s="142"/>
      <c r="H221" s="142"/>
      <c r="I221" s="142"/>
      <c r="J221" s="142"/>
      <c r="K221" s="142"/>
      <c r="L221" s="142"/>
      <c r="M221" s="142"/>
      <c r="N221" s="142"/>
      <c r="O221" s="142"/>
      <c r="P221" s="142"/>
      <c r="Q221" s="142"/>
      <c r="R221" s="142"/>
      <c r="S221" s="142"/>
      <c r="T221" s="142"/>
      <c r="U221" s="142"/>
      <c r="V221" s="142"/>
      <c r="W221" s="142"/>
    </row>
    <row r="222" spans="3:23">
      <c r="C222" s="174"/>
      <c r="D222" s="142"/>
      <c r="E222" s="142"/>
      <c r="F222" s="142"/>
      <c r="G222" s="142"/>
      <c r="H222" s="142"/>
      <c r="I222" s="142"/>
      <c r="J222" s="142"/>
      <c r="K222" s="142"/>
      <c r="L222" s="142"/>
      <c r="M222" s="142"/>
      <c r="N222" s="142"/>
      <c r="O222" s="142"/>
      <c r="P222" s="142"/>
      <c r="Q222" s="142"/>
      <c r="R222" s="142"/>
      <c r="S222" s="142"/>
      <c r="T222" s="142"/>
      <c r="U222" s="142"/>
      <c r="V222" s="142"/>
      <c r="W222" s="142"/>
    </row>
    <row r="223" spans="3:23">
      <c r="C223" s="166"/>
      <c r="D223" s="142"/>
      <c r="E223" s="142"/>
      <c r="F223" s="142"/>
      <c r="G223" s="142"/>
      <c r="H223" s="142"/>
      <c r="I223" s="142"/>
      <c r="J223" s="142"/>
      <c r="K223" s="142"/>
      <c r="L223" s="142"/>
      <c r="M223" s="142"/>
      <c r="N223" s="142"/>
      <c r="O223" s="142"/>
      <c r="P223" s="142"/>
      <c r="Q223" s="142"/>
      <c r="R223" s="142"/>
      <c r="S223" s="142"/>
      <c r="T223" s="142"/>
      <c r="U223" s="142"/>
      <c r="V223" s="142"/>
      <c r="W223" s="142"/>
    </row>
    <row r="224" spans="3:23">
      <c r="C224" s="166"/>
      <c r="D224" s="142"/>
      <c r="E224" s="142"/>
      <c r="F224" s="142"/>
      <c r="G224" s="142"/>
      <c r="H224" s="142"/>
      <c r="I224" s="142"/>
      <c r="J224" s="142"/>
      <c r="K224" s="142"/>
      <c r="L224" s="142"/>
      <c r="M224" s="142"/>
      <c r="N224" s="142"/>
      <c r="O224" s="142"/>
      <c r="P224" s="142"/>
      <c r="Q224" s="142"/>
      <c r="R224" s="142"/>
      <c r="S224" s="142"/>
      <c r="T224" s="142"/>
      <c r="U224" s="142"/>
      <c r="V224" s="142"/>
      <c r="W224" s="142"/>
    </row>
    <row r="225" spans="3:23">
      <c r="C225" s="173"/>
      <c r="D225" s="142"/>
      <c r="E225" s="142"/>
      <c r="F225" s="142"/>
      <c r="G225" s="142"/>
      <c r="H225" s="142"/>
      <c r="I225" s="142"/>
      <c r="J225" s="142"/>
      <c r="K225" s="142"/>
      <c r="L225" s="142"/>
      <c r="M225" s="142"/>
      <c r="N225" s="142"/>
      <c r="O225" s="142"/>
      <c r="P225" s="142"/>
      <c r="Q225" s="142"/>
      <c r="R225" s="142"/>
      <c r="S225" s="142"/>
      <c r="T225" s="142"/>
      <c r="U225" s="142"/>
      <c r="V225" s="142"/>
      <c r="W225" s="142"/>
    </row>
    <row r="226" spans="3:23">
      <c r="C226" s="174"/>
      <c r="D226" s="142"/>
      <c r="E226" s="142"/>
      <c r="F226" s="142"/>
      <c r="G226" s="142"/>
      <c r="H226" s="142"/>
      <c r="I226" s="142"/>
      <c r="J226" s="142"/>
      <c r="K226" s="142"/>
      <c r="L226" s="142"/>
      <c r="M226" s="142"/>
      <c r="N226" s="142"/>
      <c r="O226" s="142"/>
      <c r="P226" s="142"/>
      <c r="Q226" s="142"/>
      <c r="R226" s="142"/>
      <c r="S226" s="142"/>
      <c r="T226" s="142"/>
      <c r="U226" s="142"/>
      <c r="V226" s="142"/>
      <c r="W226" s="142"/>
    </row>
    <row r="227" spans="3:23">
      <c r="C227" s="174"/>
      <c r="D227" s="142"/>
      <c r="E227" s="142"/>
      <c r="F227" s="142"/>
      <c r="G227" s="142"/>
      <c r="H227" s="142"/>
      <c r="I227" s="142"/>
      <c r="J227" s="142"/>
      <c r="K227" s="142"/>
      <c r="L227" s="142"/>
      <c r="M227" s="142"/>
      <c r="N227" s="142"/>
      <c r="O227" s="142"/>
      <c r="P227" s="142"/>
      <c r="Q227" s="142"/>
      <c r="R227" s="142"/>
      <c r="S227" s="142"/>
      <c r="T227" s="142"/>
      <c r="U227" s="142"/>
      <c r="V227" s="142"/>
      <c r="W227" s="142"/>
    </row>
    <row r="228" spans="3:23">
      <c r="C228" s="174"/>
      <c r="D228" s="142"/>
      <c r="E228" s="142"/>
      <c r="F228" s="142"/>
      <c r="G228" s="142"/>
      <c r="H228" s="142"/>
      <c r="I228" s="142"/>
      <c r="J228" s="142"/>
      <c r="K228" s="142"/>
      <c r="L228" s="142"/>
      <c r="M228" s="142"/>
      <c r="N228" s="142"/>
      <c r="O228" s="142"/>
      <c r="P228" s="142"/>
      <c r="Q228" s="142"/>
      <c r="R228" s="142"/>
      <c r="S228" s="142"/>
      <c r="T228" s="142"/>
      <c r="U228" s="142"/>
      <c r="V228" s="142"/>
      <c r="W228" s="142"/>
    </row>
    <row r="229" spans="3:23">
      <c r="C229" s="174"/>
      <c r="D229" s="142"/>
      <c r="E229" s="142"/>
      <c r="F229" s="142"/>
      <c r="G229" s="142"/>
      <c r="H229" s="142"/>
      <c r="I229" s="142"/>
      <c r="J229" s="142"/>
      <c r="K229" s="142"/>
      <c r="L229" s="142"/>
      <c r="M229" s="142"/>
      <c r="N229" s="142"/>
      <c r="O229" s="142"/>
      <c r="P229" s="142"/>
      <c r="Q229" s="142"/>
      <c r="R229" s="142"/>
      <c r="S229" s="142"/>
      <c r="T229" s="142"/>
      <c r="U229" s="142"/>
      <c r="V229" s="142"/>
      <c r="W229" s="142"/>
    </row>
    <row r="230" spans="3:23">
      <c r="C230" s="174"/>
      <c r="D230" s="142"/>
      <c r="E230" s="142"/>
      <c r="F230" s="142"/>
      <c r="G230" s="142"/>
      <c r="H230" s="142"/>
      <c r="I230" s="142"/>
      <c r="J230" s="142"/>
      <c r="K230" s="142"/>
      <c r="L230" s="142"/>
      <c r="M230" s="142"/>
      <c r="N230" s="142"/>
      <c r="O230" s="142"/>
      <c r="P230" s="142"/>
      <c r="Q230" s="142"/>
      <c r="R230" s="142"/>
      <c r="S230" s="142"/>
      <c r="T230" s="142"/>
      <c r="U230" s="142"/>
      <c r="V230" s="142"/>
      <c r="W230" s="142"/>
    </row>
    <row r="231" spans="3:23">
      <c r="C231" s="166"/>
      <c r="D231" s="142"/>
      <c r="E231" s="142"/>
      <c r="F231" s="142"/>
      <c r="G231" s="142"/>
      <c r="H231" s="142"/>
      <c r="I231" s="142"/>
      <c r="J231" s="142"/>
      <c r="K231" s="142"/>
      <c r="L231" s="142"/>
      <c r="M231" s="142"/>
      <c r="N231" s="142"/>
      <c r="O231" s="142"/>
      <c r="P231" s="142"/>
      <c r="Q231" s="142"/>
      <c r="R231" s="142"/>
      <c r="S231" s="142"/>
      <c r="T231" s="142"/>
      <c r="U231" s="142"/>
      <c r="V231" s="142"/>
      <c r="W231" s="142"/>
    </row>
    <row r="232" spans="3:23">
      <c r="C232" s="166"/>
      <c r="D232" s="142"/>
      <c r="E232" s="142"/>
      <c r="F232" s="142"/>
      <c r="G232" s="142"/>
      <c r="H232" s="142"/>
      <c r="I232" s="142"/>
      <c r="J232" s="142"/>
      <c r="K232" s="142"/>
      <c r="L232" s="142"/>
      <c r="M232" s="142"/>
      <c r="N232" s="142"/>
      <c r="O232" s="142"/>
      <c r="P232" s="142"/>
      <c r="Q232" s="142"/>
      <c r="R232" s="142"/>
      <c r="S232" s="142"/>
      <c r="T232" s="142"/>
      <c r="U232" s="142"/>
      <c r="V232" s="142"/>
      <c r="W232" s="142"/>
    </row>
    <row r="233" spans="3:23">
      <c r="C233" s="173"/>
      <c r="D233" s="142"/>
      <c r="E233" s="142"/>
      <c r="F233" s="142"/>
      <c r="G233" s="142"/>
      <c r="H233" s="142"/>
      <c r="I233" s="142"/>
      <c r="J233" s="142"/>
      <c r="K233" s="142"/>
      <c r="L233" s="142"/>
      <c r="M233" s="142"/>
      <c r="N233" s="142"/>
      <c r="O233" s="142"/>
      <c r="P233" s="142"/>
      <c r="Q233" s="142"/>
      <c r="R233" s="142"/>
      <c r="S233" s="142"/>
      <c r="T233" s="142"/>
      <c r="U233" s="142"/>
      <c r="V233" s="142"/>
      <c r="W233" s="142"/>
    </row>
    <row r="234" spans="3:23">
      <c r="C234" s="174"/>
      <c r="D234" s="142"/>
      <c r="E234" s="142"/>
      <c r="F234" s="142"/>
      <c r="G234" s="142"/>
      <c r="H234" s="142"/>
      <c r="I234" s="142"/>
      <c r="J234" s="142"/>
      <c r="K234" s="142"/>
      <c r="L234" s="142"/>
      <c r="M234" s="142"/>
      <c r="N234" s="142"/>
      <c r="O234" s="142"/>
      <c r="P234" s="142"/>
      <c r="Q234" s="142"/>
      <c r="R234" s="142"/>
      <c r="S234" s="142"/>
      <c r="T234" s="142"/>
      <c r="U234" s="142"/>
      <c r="V234" s="142"/>
      <c r="W234" s="142"/>
    </row>
    <row r="235" spans="3:23">
      <c r="C235" s="174"/>
      <c r="D235" s="142"/>
      <c r="E235" s="142"/>
      <c r="F235" s="142"/>
      <c r="G235" s="142"/>
      <c r="H235" s="142"/>
      <c r="I235" s="142"/>
      <c r="J235" s="142"/>
      <c r="K235" s="142"/>
      <c r="L235" s="142"/>
      <c r="M235" s="142"/>
      <c r="N235" s="142"/>
      <c r="O235" s="142"/>
      <c r="P235" s="142"/>
      <c r="Q235" s="142"/>
      <c r="R235" s="142"/>
      <c r="S235" s="142"/>
      <c r="T235" s="142"/>
      <c r="U235" s="142"/>
      <c r="V235" s="142"/>
      <c r="W235" s="142"/>
    </row>
    <row r="236" spans="3:23">
      <c r="C236" s="177"/>
      <c r="D236" s="142"/>
      <c r="E236" s="142"/>
      <c r="F236" s="142"/>
      <c r="G236" s="142"/>
      <c r="H236" s="142"/>
      <c r="I236" s="142"/>
      <c r="J236" s="142"/>
      <c r="K236" s="142"/>
      <c r="L236" s="142"/>
      <c r="M236" s="142"/>
      <c r="N236" s="142"/>
      <c r="O236" s="142"/>
      <c r="P236" s="142"/>
      <c r="Q236" s="142"/>
      <c r="R236" s="142"/>
      <c r="S236" s="142"/>
      <c r="T236" s="142"/>
      <c r="U236" s="142"/>
      <c r="V236" s="142"/>
      <c r="W236" s="142"/>
    </row>
    <row r="237" spans="3:23">
      <c r="C237" s="177"/>
      <c r="D237" s="142"/>
      <c r="E237" s="142"/>
      <c r="F237" s="142"/>
      <c r="G237" s="142"/>
      <c r="H237" s="142"/>
      <c r="I237" s="142"/>
      <c r="J237" s="142"/>
      <c r="K237" s="142"/>
      <c r="L237" s="142"/>
      <c r="M237" s="142"/>
      <c r="N237" s="142"/>
      <c r="O237" s="142"/>
      <c r="P237" s="142"/>
      <c r="Q237" s="142"/>
      <c r="R237" s="142"/>
      <c r="S237" s="142"/>
      <c r="T237" s="142"/>
      <c r="U237" s="142"/>
      <c r="V237" s="142"/>
      <c r="W237" s="142"/>
    </row>
    <row r="238" spans="3:23">
      <c r="C238" s="142"/>
      <c r="D238" s="142"/>
      <c r="E238" s="142"/>
      <c r="F238" s="142"/>
      <c r="G238" s="142"/>
      <c r="H238" s="142"/>
      <c r="I238" s="142"/>
      <c r="J238" s="142"/>
      <c r="K238" s="142"/>
      <c r="L238" s="142"/>
      <c r="M238" s="142"/>
      <c r="N238" s="142"/>
      <c r="O238" s="142"/>
      <c r="P238" s="142"/>
      <c r="Q238" s="142"/>
      <c r="R238" s="142"/>
      <c r="S238" s="142"/>
      <c r="T238" s="142"/>
      <c r="U238" s="142"/>
      <c r="V238" s="142"/>
      <c r="W238" s="142"/>
    </row>
    <row r="239" spans="3:23">
      <c r="C239" s="172"/>
      <c r="D239" s="142"/>
      <c r="E239" s="142"/>
      <c r="F239" s="142"/>
      <c r="G239" s="142"/>
      <c r="H239" s="142"/>
      <c r="I239" s="142"/>
      <c r="J239" s="142"/>
      <c r="K239" s="142"/>
      <c r="L239" s="142"/>
      <c r="M239" s="142"/>
      <c r="N239" s="142"/>
      <c r="O239" s="142"/>
      <c r="P239" s="142"/>
      <c r="Q239" s="142"/>
      <c r="R239" s="142"/>
      <c r="S239" s="142"/>
      <c r="T239" s="142"/>
      <c r="U239" s="142"/>
      <c r="V239" s="142"/>
      <c r="W239" s="142"/>
    </row>
    <row r="240" spans="3:23">
      <c r="C240" s="166"/>
      <c r="D240" s="142"/>
      <c r="E240" s="142"/>
      <c r="F240" s="142"/>
      <c r="G240" s="142"/>
      <c r="H240" s="142"/>
      <c r="I240" s="142"/>
      <c r="J240" s="142"/>
      <c r="K240" s="142"/>
      <c r="L240" s="142"/>
      <c r="M240" s="142"/>
      <c r="N240" s="142"/>
      <c r="O240" s="142"/>
      <c r="P240" s="142"/>
      <c r="Q240" s="142"/>
      <c r="R240" s="142"/>
      <c r="S240" s="142"/>
      <c r="T240" s="142"/>
      <c r="U240" s="142"/>
      <c r="V240" s="142"/>
      <c r="W240" s="142"/>
    </row>
    <row r="241" spans="3:23">
      <c r="C241" s="166"/>
      <c r="D241" s="142"/>
      <c r="E241" s="142"/>
      <c r="F241" s="142"/>
      <c r="G241" s="142"/>
      <c r="H241" s="142"/>
      <c r="I241" s="142"/>
      <c r="J241" s="142"/>
      <c r="K241" s="142"/>
      <c r="L241" s="142"/>
      <c r="M241" s="142"/>
      <c r="N241" s="142"/>
      <c r="O241" s="142"/>
      <c r="P241" s="142"/>
      <c r="Q241" s="142"/>
      <c r="R241" s="142"/>
      <c r="S241" s="142"/>
      <c r="T241" s="142"/>
      <c r="U241" s="142"/>
      <c r="V241" s="142"/>
      <c r="W241" s="142"/>
    </row>
    <row r="242" spans="3:23">
      <c r="C242" s="172"/>
      <c r="D242" s="142"/>
      <c r="E242" s="142"/>
      <c r="F242" s="142"/>
      <c r="G242" s="142"/>
      <c r="H242" s="142"/>
      <c r="I242" s="142"/>
      <c r="J242" s="142"/>
      <c r="K242" s="142"/>
      <c r="L242" s="142"/>
      <c r="M242" s="142"/>
      <c r="N242" s="142"/>
      <c r="O242" s="142"/>
      <c r="P242" s="142"/>
      <c r="Q242" s="142"/>
      <c r="R242" s="142"/>
      <c r="S242" s="142"/>
      <c r="T242" s="142"/>
      <c r="U242" s="142"/>
      <c r="V242" s="142"/>
      <c r="W242" s="142"/>
    </row>
    <row r="243" spans="3:23">
      <c r="C243" s="166"/>
      <c r="D243" s="142"/>
      <c r="E243" s="142"/>
      <c r="F243" s="142"/>
      <c r="G243" s="142"/>
      <c r="H243" s="142"/>
      <c r="I243" s="142"/>
      <c r="J243" s="142"/>
      <c r="K243" s="142"/>
      <c r="L243" s="142"/>
      <c r="M243" s="142"/>
      <c r="N243" s="142"/>
      <c r="O243" s="142"/>
      <c r="P243" s="142"/>
      <c r="Q243" s="142"/>
      <c r="R243" s="142"/>
      <c r="S243" s="142"/>
      <c r="T243" s="142"/>
      <c r="U243" s="142"/>
      <c r="V243" s="142"/>
      <c r="W243" s="142"/>
    </row>
    <row r="244" spans="3:23" ht="50.1" customHeight="1">
      <c r="C244" s="499"/>
      <c r="D244" s="499"/>
      <c r="E244" s="499"/>
      <c r="F244" s="499"/>
      <c r="G244" s="499"/>
      <c r="H244" s="499"/>
      <c r="I244" s="499"/>
      <c r="J244" s="499"/>
      <c r="K244" s="499"/>
      <c r="L244" s="499"/>
      <c r="M244" s="499"/>
      <c r="N244" s="499"/>
      <c r="O244" s="499"/>
      <c r="P244" s="499"/>
      <c r="Q244" s="142"/>
      <c r="R244" s="142"/>
      <c r="S244" s="142"/>
      <c r="T244" s="142"/>
      <c r="U244" s="142"/>
      <c r="V244" s="142"/>
      <c r="W244" s="142"/>
    </row>
    <row r="245" spans="3:23">
      <c r="C245" s="178"/>
      <c r="D245" s="142"/>
      <c r="E245" s="142"/>
      <c r="F245" s="142"/>
      <c r="G245" s="142"/>
      <c r="H245" s="142"/>
      <c r="I245" s="142"/>
      <c r="J245" s="142"/>
      <c r="K245" s="142"/>
      <c r="L245" s="142"/>
      <c r="M245" s="142"/>
      <c r="N245" s="142"/>
      <c r="O245" s="142"/>
      <c r="P245" s="142"/>
      <c r="Q245" s="142"/>
      <c r="R245" s="142"/>
      <c r="S245" s="142"/>
      <c r="T245" s="142"/>
      <c r="U245" s="142"/>
      <c r="V245" s="142"/>
      <c r="W245" s="142"/>
    </row>
    <row r="246" spans="3:23" ht="33.75" customHeight="1">
      <c r="C246" s="499"/>
      <c r="D246" s="499"/>
      <c r="E246" s="499"/>
      <c r="F246" s="499"/>
      <c r="G246" s="499"/>
      <c r="H246" s="499"/>
      <c r="I246" s="499"/>
      <c r="J246" s="499"/>
      <c r="K246" s="499"/>
      <c r="L246" s="499"/>
      <c r="M246" s="499"/>
      <c r="N246" s="499"/>
      <c r="O246" s="499"/>
      <c r="P246" s="499"/>
      <c r="Q246" s="142"/>
      <c r="R246" s="142"/>
      <c r="S246" s="142"/>
      <c r="T246" s="142"/>
      <c r="U246" s="142"/>
      <c r="V246" s="142"/>
      <c r="W246" s="142"/>
    </row>
    <row r="247" spans="3:23">
      <c r="C247" s="166"/>
      <c r="D247" s="142"/>
      <c r="E247" s="142"/>
      <c r="F247" s="142"/>
      <c r="G247" s="142"/>
      <c r="H247" s="142"/>
      <c r="I247" s="142"/>
      <c r="J247" s="142"/>
      <c r="K247" s="142"/>
      <c r="L247" s="142"/>
      <c r="M247" s="142"/>
      <c r="N247" s="142"/>
      <c r="O247" s="142"/>
      <c r="P247" s="142"/>
      <c r="Q247" s="142"/>
      <c r="R247" s="142"/>
      <c r="S247" s="142"/>
      <c r="T247" s="142"/>
      <c r="U247" s="142"/>
      <c r="V247" s="142"/>
      <c r="W247" s="142"/>
    </row>
    <row r="248" spans="3:23">
      <c r="C248" s="173"/>
      <c r="D248" s="142"/>
      <c r="E248" s="142"/>
      <c r="F248" s="142"/>
      <c r="G248" s="142"/>
      <c r="H248" s="142"/>
      <c r="I248" s="142"/>
      <c r="J248" s="142"/>
      <c r="K248" s="142"/>
      <c r="L248" s="142"/>
      <c r="M248" s="142"/>
      <c r="N248" s="142"/>
      <c r="O248" s="142"/>
      <c r="P248" s="142"/>
      <c r="Q248" s="142"/>
      <c r="R248" s="142"/>
      <c r="S248" s="142"/>
      <c r="T248" s="142"/>
      <c r="U248" s="142"/>
      <c r="V248" s="142"/>
      <c r="W248" s="142"/>
    </row>
    <row r="249" spans="3:23">
      <c r="C249" s="166"/>
      <c r="D249" s="142"/>
      <c r="E249" s="142"/>
      <c r="F249" s="142"/>
      <c r="G249" s="142"/>
      <c r="H249" s="142"/>
      <c r="I249" s="142"/>
      <c r="J249" s="142"/>
      <c r="K249" s="142"/>
      <c r="L249" s="142"/>
      <c r="M249" s="142"/>
      <c r="N249" s="142"/>
      <c r="O249" s="142"/>
      <c r="P249" s="142"/>
      <c r="Q249" s="142"/>
      <c r="R249" s="142"/>
      <c r="S249" s="142"/>
      <c r="T249" s="142"/>
      <c r="U249" s="142"/>
      <c r="V249" s="142"/>
      <c r="W249" s="142"/>
    </row>
    <row r="250" spans="3:23">
      <c r="C250" s="166"/>
      <c r="D250" s="142"/>
      <c r="E250" s="142"/>
      <c r="F250" s="142"/>
      <c r="G250" s="142"/>
      <c r="H250" s="142"/>
      <c r="I250" s="142"/>
      <c r="J250" s="142"/>
      <c r="K250" s="142"/>
      <c r="L250" s="142"/>
      <c r="M250" s="142"/>
      <c r="N250" s="142"/>
      <c r="O250" s="142"/>
      <c r="P250" s="142"/>
      <c r="Q250" s="142"/>
      <c r="R250" s="142"/>
      <c r="S250" s="142"/>
      <c r="T250" s="142"/>
      <c r="U250" s="142"/>
      <c r="V250" s="142"/>
      <c r="W250" s="142"/>
    </row>
    <row r="251" spans="3:23">
      <c r="C251" s="173"/>
      <c r="D251" s="142"/>
      <c r="E251" s="142"/>
      <c r="F251" s="142"/>
      <c r="G251" s="142"/>
      <c r="H251" s="142"/>
      <c r="I251" s="142"/>
      <c r="J251" s="142"/>
      <c r="K251" s="142"/>
      <c r="L251" s="142"/>
      <c r="M251" s="142"/>
      <c r="N251" s="142"/>
      <c r="O251" s="142"/>
      <c r="P251" s="142"/>
      <c r="Q251" s="142"/>
      <c r="R251" s="142"/>
      <c r="S251" s="142"/>
      <c r="T251" s="142"/>
      <c r="U251" s="142"/>
      <c r="V251" s="142"/>
      <c r="W251" s="142"/>
    </row>
    <row r="252" spans="3:23">
      <c r="C252" s="166"/>
      <c r="D252" s="142"/>
      <c r="E252" s="142"/>
      <c r="F252" s="142"/>
      <c r="G252" s="142"/>
      <c r="H252" s="142"/>
      <c r="I252" s="142"/>
      <c r="J252" s="142"/>
      <c r="K252" s="142"/>
      <c r="L252" s="142"/>
      <c r="M252" s="142"/>
      <c r="N252" s="142"/>
      <c r="O252" s="142"/>
      <c r="P252" s="142"/>
      <c r="Q252" s="142"/>
      <c r="R252" s="142"/>
      <c r="S252" s="142"/>
      <c r="T252" s="142"/>
      <c r="U252" s="142"/>
      <c r="V252" s="142"/>
      <c r="W252" s="142"/>
    </row>
    <row r="253" spans="3:23">
      <c r="C253" s="166"/>
      <c r="D253" s="142"/>
      <c r="E253" s="142"/>
      <c r="F253" s="142"/>
      <c r="G253" s="142"/>
      <c r="H253" s="142"/>
      <c r="I253" s="142"/>
      <c r="J253" s="142"/>
      <c r="K253" s="142"/>
      <c r="L253" s="142"/>
      <c r="M253" s="142"/>
      <c r="N253" s="142"/>
      <c r="O253" s="142"/>
      <c r="P253" s="142"/>
      <c r="Q253" s="142"/>
      <c r="R253" s="142"/>
      <c r="S253" s="142"/>
      <c r="T253" s="142"/>
      <c r="U253" s="142"/>
      <c r="V253" s="142"/>
      <c r="W253" s="142"/>
    </row>
    <row r="254" spans="3:23">
      <c r="C254" s="173"/>
      <c r="D254" s="142"/>
      <c r="E254" s="142"/>
      <c r="F254" s="142"/>
      <c r="G254" s="142"/>
      <c r="H254" s="142"/>
      <c r="I254" s="142"/>
      <c r="J254" s="142"/>
      <c r="K254" s="142"/>
      <c r="L254" s="142"/>
      <c r="M254" s="142"/>
      <c r="N254" s="142"/>
      <c r="O254" s="142"/>
      <c r="P254" s="142"/>
      <c r="Q254" s="142"/>
      <c r="R254" s="142"/>
      <c r="S254" s="142"/>
      <c r="T254" s="142"/>
      <c r="U254" s="142"/>
      <c r="V254" s="142"/>
      <c r="W254" s="142"/>
    </row>
    <row r="255" spans="3:23">
      <c r="C255" s="166"/>
      <c r="D255" s="142"/>
      <c r="E255" s="142"/>
      <c r="F255" s="142"/>
      <c r="G255" s="142"/>
      <c r="H255" s="142"/>
      <c r="I255" s="142"/>
      <c r="J255" s="142"/>
      <c r="K255" s="142"/>
      <c r="L255" s="142"/>
      <c r="M255" s="142"/>
      <c r="N255" s="142"/>
      <c r="O255" s="142"/>
      <c r="P255" s="142"/>
      <c r="Q255" s="142"/>
      <c r="R255" s="142"/>
      <c r="S255" s="142"/>
      <c r="T255" s="142"/>
      <c r="U255" s="142"/>
      <c r="V255" s="142"/>
      <c r="W255" s="142"/>
    </row>
    <row r="256" spans="3:23">
      <c r="C256" s="174"/>
      <c r="D256" s="142"/>
      <c r="E256" s="142"/>
      <c r="F256" s="142"/>
      <c r="G256" s="142"/>
      <c r="H256" s="142"/>
      <c r="I256" s="142"/>
      <c r="J256" s="142"/>
      <c r="K256" s="142"/>
      <c r="L256" s="142"/>
      <c r="M256" s="142"/>
      <c r="N256" s="142"/>
      <c r="O256" s="142"/>
      <c r="P256" s="142"/>
      <c r="Q256" s="142"/>
      <c r="R256" s="142"/>
      <c r="S256" s="142"/>
      <c r="T256" s="142"/>
      <c r="U256" s="142"/>
      <c r="V256" s="142"/>
      <c r="W256" s="142"/>
    </row>
    <row r="257" spans="3:23">
      <c r="C257" s="174"/>
      <c r="D257" s="142"/>
      <c r="E257" s="142"/>
      <c r="F257" s="142"/>
      <c r="G257" s="142"/>
      <c r="H257" s="142"/>
      <c r="I257" s="142"/>
      <c r="J257" s="142"/>
      <c r="K257" s="142"/>
      <c r="L257" s="142"/>
      <c r="M257" s="142"/>
      <c r="N257" s="142"/>
      <c r="O257" s="142"/>
      <c r="P257" s="142"/>
      <c r="Q257" s="142"/>
      <c r="R257" s="142"/>
      <c r="S257" s="142"/>
      <c r="T257" s="142"/>
      <c r="U257" s="142"/>
      <c r="V257" s="142"/>
      <c r="W257" s="142"/>
    </row>
    <row r="258" spans="3:23">
      <c r="C258" s="166"/>
      <c r="D258" s="142"/>
      <c r="E258" s="142"/>
      <c r="F258" s="142"/>
      <c r="G258" s="142"/>
      <c r="H258" s="142"/>
      <c r="I258" s="142"/>
      <c r="J258" s="142"/>
      <c r="K258" s="142"/>
      <c r="L258" s="142"/>
      <c r="M258" s="142"/>
      <c r="N258" s="142"/>
      <c r="O258" s="142"/>
      <c r="P258" s="142"/>
      <c r="Q258" s="142"/>
      <c r="R258" s="142"/>
      <c r="S258" s="142"/>
      <c r="T258" s="142"/>
      <c r="U258" s="142"/>
      <c r="V258" s="142"/>
      <c r="W258" s="142"/>
    </row>
    <row r="259" spans="3:23">
      <c r="C259" s="173"/>
      <c r="D259" s="142"/>
      <c r="E259" s="142"/>
      <c r="F259" s="142"/>
      <c r="G259" s="142"/>
      <c r="H259" s="142"/>
      <c r="I259" s="142"/>
      <c r="J259" s="142"/>
      <c r="K259" s="142"/>
      <c r="L259" s="142"/>
      <c r="M259" s="142"/>
      <c r="N259" s="142"/>
      <c r="O259" s="142"/>
      <c r="P259" s="142"/>
      <c r="Q259" s="142"/>
      <c r="R259" s="142"/>
      <c r="S259" s="142"/>
      <c r="T259" s="142"/>
      <c r="U259" s="142"/>
      <c r="V259" s="142"/>
      <c r="W259" s="142"/>
    </row>
    <row r="260" spans="3:23">
      <c r="C260" s="166"/>
      <c r="D260" s="142"/>
      <c r="E260" s="142"/>
      <c r="F260" s="142"/>
      <c r="G260" s="142"/>
      <c r="H260" s="142"/>
      <c r="I260" s="142"/>
      <c r="J260" s="142"/>
      <c r="K260" s="142"/>
      <c r="L260" s="142"/>
      <c r="M260" s="142"/>
      <c r="N260" s="142"/>
      <c r="O260" s="142"/>
      <c r="P260" s="142"/>
      <c r="Q260" s="142"/>
      <c r="R260" s="142"/>
      <c r="S260" s="142"/>
      <c r="T260" s="142"/>
      <c r="U260" s="142"/>
      <c r="V260" s="142"/>
      <c r="W260" s="142"/>
    </row>
    <row r="261" spans="3:23">
      <c r="C261" s="166"/>
      <c r="D261" s="142"/>
      <c r="E261" s="142"/>
      <c r="F261" s="142"/>
      <c r="G261" s="142"/>
      <c r="H261" s="142"/>
      <c r="I261" s="142"/>
      <c r="J261" s="142"/>
      <c r="K261" s="142"/>
      <c r="L261" s="142"/>
      <c r="M261" s="142"/>
      <c r="N261" s="142"/>
      <c r="O261" s="142"/>
      <c r="P261" s="142"/>
      <c r="Q261" s="142"/>
      <c r="R261" s="142"/>
      <c r="S261" s="142"/>
      <c r="T261" s="142"/>
      <c r="U261" s="142"/>
      <c r="V261" s="142"/>
      <c r="W261" s="142"/>
    </row>
    <row r="262" spans="3:23">
      <c r="C262" s="173"/>
      <c r="D262" s="142"/>
      <c r="E262" s="142"/>
      <c r="F262" s="142"/>
      <c r="G262" s="142"/>
      <c r="H262" s="142"/>
      <c r="I262" s="142"/>
      <c r="J262" s="142"/>
      <c r="K262" s="142"/>
      <c r="L262" s="142"/>
      <c r="M262" s="142"/>
      <c r="N262" s="142"/>
      <c r="O262" s="142"/>
      <c r="P262" s="142"/>
      <c r="Q262" s="142"/>
      <c r="R262" s="142"/>
      <c r="S262" s="142"/>
      <c r="T262" s="142"/>
      <c r="U262" s="142"/>
      <c r="V262" s="142"/>
      <c r="W262" s="142"/>
    </row>
    <row r="263" spans="3:23">
      <c r="C263" s="166"/>
      <c r="D263" s="142"/>
      <c r="E263" s="142"/>
      <c r="F263" s="142"/>
      <c r="G263" s="142"/>
      <c r="H263" s="142"/>
      <c r="I263" s="142"/>
      <c r="J263" s="142"/>
      <c r="K263" s="142"/>
      <c r="L263" s="142"/>
      <c r="M263" s="142"/>
      <c r="N263" s="142"/>
      <c r="O263" s="142"/>
      <c r="P263" s="142"/>
      <c r="Q263" s="142"/>
      <c r="R263" s="142"/>
      <c r="S263" s="142"/>
      <c r="T263" s="142"/>
      <c r="U263" s="142"/>
      <c r="V263" s="142"/>
      <c r="W263" s="142"/>
    </row>
    <row r="264" spans="3:23">
      <c r="C264" s="166"/>
      <c r="D264" s="142"/>
      <c r="E264" s="142"/>
      <c r="F264" s="142"/>
      <c r="G264" s="142"/>
      <c r="H264" s="142"/>
      <c r="I264" s="142"/>
      <c r="J264" s="142"/>
      <c r="K264" s="142"/>
      <c r="L264" s="142"/>
      <c r="M264" s="142"/>
      <c r="N264" s="142"/>
      <c r="O264" s="142"/>
      <c r="P264" s="142"/>
      <c r="Q264" s="142"/>
      <c r="R264" s="142"/>
      <c r="S264" s="142"/>
      <c r="T264" s="142"/>
      <c r="U264" s="142"/>
      <c r="V264" s="142"/>
      <c r="W264" s="142"/>
    </row>
    <row r="265" spans="3:23">
      <c r="C265" s="166"/>
      <c r="D265" s="142"/>
      <c r="E265" s="142"/>
      <c r="F265" s="142"/>
      <c r="G265" s="142"/>
      <c r="H265" s="142"/>
      <c r="I265" s="142"/>
      <c r="J265" s="142"/>
      <c r="K265" s="142"/>
      <c r="L265" s="142"/>
      <c r="M265" s="142"/>
      <c r="N265" s="142"/>
      <c r="O265" s="142"/>
      <c r="P265" s="142"/>
      <c r="Q265" s="142"/>
      <c r="R265" s="142"/>
      <c r="S265" s="142"/>
      <c r="T265" s="142"/>
      <c r="U265" s="142"/>
      <c r="V265" s="142"/>
      <c r="W265" s="142"/>
    </row>
    <row r="266" spans="3:23">
      <c r="C266" s="166"/>
      <c r="D266" s="142"/>
      <c r="E266" s="142"/>
      <c r="F266" s="142"/>
      <c r="G266" s="142"/>
      <c r="H266" s="142"/>
      <c r="I266" s="142"/>
      <c r="J266" s="142"/>
      <c r="K266" s="142"/>
      <c r="L266" s="142"/>
      <c r="M266" s="142"/>
      <c r="N266" s="142"/>
      <c r="O266" s="142"/>
      <c r="P266" s="142"/>
      <c r="Q266" s="142"/>
      <c r="R266" s="142"/>
      <c r="S266" s="142"/>
      <c r="T266" s="142"/>
      <c r="U266" s="142"/>
      <c r="V266" s="142"/>
      <c r="W266" s="142"/>
    </row>
    <row r="267" spans="3:23">
      <c r="C267" s="173"/>
      <c r="D267" s="142"/>
      <c r="E267" s="142"/>
      <c r="F267" s="142"/>
      <c r="G267" s="142"/>
      <c r="H267" s="142"/>
      <c r="I267" s="142"/>
      <c r="J267" s="142"/>
      <c r="K267" s="142"/>
      <c r="L267" s="142"/>
      <c r="M267" s="142"/>
      <c r="N267" s="142"/>
      <c r="O267" s="142"/>
      <c r="P267" s="142"/>
      <c r="Q267" s="142"/>
      <c r="R267" s="142"/>
      <c r="S267" s="142"/>
      <c r="T267" s="142"/>
      <c r="U267" s="142"/>
      <c r="V267" s="142"/>
      <c r="W267" s="142"/>
    </row>
    <row r="268" spans="3:23">
      <c r="C268" s="142"/>
      <c r="D268" s="142"/>
      <c r="E268" s="142"/>
      <c r="F268" s="142"/>
      <c r="G268" s="142"/>
      <c r="H268" s="142"/>
      <c r="I268" s="142"/>
      <c r="J268" s="142"/>
      <c r="K268" s="142"/>
      <c r="L268" s="142"/>
      <c r="M268" s="142"/>
      <c r="N268" s="142"/>
      <c r="O268" s="142"/>
      <c r="P268" s="142"/>
      <c r="Q268" s="142"/>
      <c r="R268" s="142"/>
      <c r="S268" s="142"/>
      <c r="T268" s="142"/>
      <c r="U268" s="142"/>
      <c r="V268" s="142"/>
      <c r="W268" s="142"/>
    </row>
    <row r="269" spans="3:23">
      <c r="C269" s="142"/>
      <c r="D269" s="142"/>
      <c r="E269" s="142"/>
      <c r="F269" s="142"/>
      <c r="G269" s="142"/>
      <c r="H269" s="142"/>
      <c r="I269" s="142"/>
      <c r="J269" s="142"/>
      <c r="K269" s="142"/>
      <c r="L269" s="142"/>
      <c r="M269" s="142"/>
      <c r="N269" s="142"/>
      <c r="O269" s="142"/>
      <c r="P269" s="142"/>
      <c r="Q269" s="142"/>
      <c r="R269" s="142"/>
      <c r="S269" s="142"/>
      <c r="T269" s="142"/>
      <c r="U269" s="142"/>
      <c r="V269" s="142"/>
      <c r="W269" s="142"/>
    </row>
    <row r="270" spans="3:23">
      <c r="C270" s="142"/>
      <c r="D270" s="142"/>
      <c r="E270" s="142"/>
      <c r="F270" s="142"/>
      <c r="G270" s="142"/>
      <c r="H270" s="142"/>
      <c r="I270" s="142"/>
      <c r="J270" s="142"/>
      <c r="K270" s="142"/>
      <c r="L270" s="142"/>
      <c r="M270" s="142"/>
      <c r="N270" s="142"/>
      <c r="O270" s="142"/>
      <c r="P270" s="142"/>
      <c r="Q270" s="142"/>
      <c r="R270" s="142"/>
      <c r="S270" s="142"/>
      <c r="T270" s="142"/>
      <c r="U270" s="142"/>
      <c r="V270" s="142"/>
      <c r="W270" s="142"/>
    </row>
    <row r="271" spans="3:23">
      <c r="C271" s="142"/>
      <c r="D271" s="142"/>
      <c r="E271" s="142"/>
      <c r="F271" s="142"/>
      <c r="G271" s="142"/>
      <c r="H271" s="142"/>
      <c r="I271" s="142"/>
      <c r="J271" s="142"/>
      <c r="K271" s="142"/>
      <c r="L271" s="142"/>
      <c r="M271" s="142"/>
      <c r="N271" s="142"/>
      <c r="O271" s="142"/>
      <c r="P271" s="142"/>
      <c r="Q271" s="142"/>
      <c r="R271" s="142"/>
      <c r="S271" s="142"/>
      <c r="T271" s="142"/>
      <c r="U271" s="142"/>
      <c r="V271" s="142"/>
      <c r="W271" s="142"/>
    </row>
    <row r="272" spans="3:23">
      <c r="C272" s="142"/>
      <c r="D272" s="142"/>
      <c r="E272" s="142"/>
      <c r="F272" s="142"/>
      <c r="G272" s="142"/>
      <c r="H272" s="142"/>
      <c r="I272" s="142"/>
      <c r="J272" s="142"/>
      <c r="K272" s="142"/>
      <c r="L272" s="142"/>
      <c r="M272" s="142"/>
      <c r="N272" s="142"/>
      <c r="O272" s="142"/>
      <c r="P272" s="142"/>
      <c r="Q272" s="142"/>
      <c r="R272" s="142"/>
      <c r="S272" s="142"/>
      <c r="T272" s="142"/>
      <c r="U272" s="142"/>
      <c r="V272" s="142"/>
      <c r="W272" s="142"/>
    </row>
    <row r="273" spans="3:23">
      <c r="C273" s="142"/>
      <c r="D273" s="142"/>
      <c r="E273" s="142"/>
      <c r="F273" s="142"/>
      <c r="G273" s="142"/>
      <c r="H273" s="142"/>
      <c r="I273" s="142"/>
      <c r="J273" s="142"/>
      <c r="K273" s="142"/>
      <c r="L273" s="142"/>
      <c r="M273" s="142"/>
      <c r="N273" s="142"/>
      <c r="O273" s="142"/>
      <c r="P273" s="142"/>
      <c r="Q273" s="142"/>
      <c r="R273" s="142"/>
      <c r="S273" s="142"/>
      <c r="T273" s="142"/>
      <c r="U273" s="142"/>
      <c r="V273" s="142"/>
      <c r="W273" s="142"/>
    </row>
    <row r="274" spans="3:23">
      <c r="C274" s="142"/>
      <c r="D274" s="142"/>
      <c r="E274" s="142"/>
      <c r="F274" s="142"/>
      <c r="G274" s="142"/>
      <c r="H274" s="142"/>
      <c r="I274" s="142"/>
      <c r="J274" s="142"/>
      <c r="K274" s="142"/>
      <c r="L274" s="142"/>
      <c r="M274" s="142"/>
      <c r="N274" s="142"/>
      <c r="O274" s="142"/>
      <c r="P274" s="142"/>
      <c r="Q274" s="142"/>
      <c r="R274" s="142"/>
      <c r="S274" s="142"/>
      <c r="T274" s="142"/>
      <c r="U274" s="142"/>
      <c r="V274" s="142"/>
      <c r="W274" s="142"/>
    </row>
    <row r="275" spans="3:23">
      <c r="C275" s="142"/>
      <c r="D275" s="142"/>
      <c r="E275" s="142"/>
      <c r="F275" s="142"/>
      <c r="G275" s="142"/>
      <c r="H275" s="142"/>
      <c r="I275" s="142"/>
      <c r="J275" s="142"/>
      <c r="K275" s="142"/>
      <c r="L275" s="142"/>
      <c r="M275" s="142"/>
      <c r="N275" s="142"/>
      <c r="O275" s="142"/>
      <c r="P275" s="142"/>
      <c r="Q275" s="142"/>
      <c r="R275" s="142"/>
      <c r="S275" s="142"/>
      <c r="T275" s="142"/>
      <c r="U275" s="142"/>
      <c r="V275" s="142"/>
      <c r="W275" s="142"/>
    </row>
    <row r="276" spans="3:23">
      <c r="C276" s="142"/>
      <c r="D276" s="142"/>
      <c r="E276" s="142"/>
      <c r="F276" s="142"/>
      <c r="G276" s="142"/>
      <c r="H276" s="142"/>
      <c r="I276" s="142"/>
      <c r="J276" s="142"/>
      <c r="K276" s="142"/>
      <c r="L276" s="142"/>
      <c r="M276" s="142"/>
      <c r="N276" s="142"/>
      <c r="O276" s="142"/>
      <c r="P276" s="142"/>
      <c r="Q276" s="142"/>
      <c r="R276" s="142"/>
      <c r="S276" s="142"/>
      <c r="T276" s="142"/>
      <c r="U276" s="142"/>
      <c r="V276" s="142"/>
      <c r="W276" s="142"/>
    </row>
  </sheetData>
  <mergeCells count="23">
    <mergeCell ref="B34:B37"/>
    <mergeCell ref="Y3:AF3"/>
    <mergeCell ref="A4:B5"/>
    <mergeCell ref="Y6:AF23"/>
    <mergeCell ref="W6:X23"/>
    <mergeCell ref="V6:V23"/>
    <mergeCell ref="U6:U23"/>
    <mergeCell ref="O6:T23"/>
    <mergeCell ref="C3:I3"/>
    <mergeCell ref="J3:N3"/>
    <mergeCell ref="O3:T3"/>
    <mergeCell ref="U3:X3"/>
    <mergeCell ref="Y2:AF2"/>
    <mergeCell ref="C246:P246"/>
    <mergeCell ref="C244:P244"/>
    <mergeCell ref="C93:O93"/>
    <mergeCell ref="C6:I23"/>
    <mergeCell ref="J6:M23"/>
    <mergeCell ref="N6:N23"/>
    <mergeCell ref="C2:I2"/>
    <mergeCell ref="J2:N2"/>
    <mergeCell ref="O2:T2"/>
    <mergeCell ref="U2:X2"/>
  </mergeCells>
  <phoneticPr fontId="3" type="noConversion"/>
  <hyperlinks>
    <hyperlink ref="J1" location="TOC!A1" display="TOC" xr:uid="{00000000-0004-0000-0700-000000000000}"/>
  </hyperlinks>
  <pageMargins left="0.75" right="0.75" top="1" bottom="1" header="0.5" footer="0.5"/>
  <pageSetup scale="16"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700-000000000000}">
          <x14:formula1>
            <xm:f>'CS Maturity Matrix Catagories'!$A$51:$A$52</xm:f>
          </x14:formula1>
          <xm:sqref>C5:AF5 C24:AF24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6" tint="0.39997558519241921"/>
  </sheetPr>
  <dimension ref="A1:AH164"/>
  <sheetViews>
    <sheetView showGridLines="0" showRowColHeaders="0" topLeftCell="A32" workbookViewId="0">
      <selection activeCell="C37" sqref="C37:E54"/>
    </sheetView>
  </sheetViews>
  <sheetFormatPr defaultColWidth="11" defaultRowHeight="15.75"/>
  <cols>
    <col min="1" max="1" width="16.375" customWidth="1"/>
    <col min="2" max="2" width="60.5" bestFit="1" customWidth="1"/>
    <col min="6" max="6" width="12.875" customWidth="1"/>
    <col min="7" max="7" width="19.625" customWidth="1"/>
    <col min="9" max="9" width="17.125" customWidth="1"/>
    <col min="21" max="21" width="11.625" customWidth="1"/>
  </cols>
  <sheetData>
    <row r="1" spans="1:34" ht="16.5" thickBot="1">
      <c r="A1" s="87" t="str">
        <f>Overview!B7</f>
        <v>Detect</v>
      </c>
      <c r="B1" s="93">
        <f>(B3/B2)*A2</f>
        <v>2.25</v>
      </c>
      <c r="I1" s="144" t="s">
        <v>71</v>
      </c>
    </row>
    <row r="2" spans="1:34" ht="21.75" thickBot="1">
      <c r="A2" s="79">
        <v>5</v>
      </c>
      <c r="B2" s="80">
        <f>COUNTIF(C4:AF4,"*")</f>
        <v>20</v>
      </c>
      <c r="C2" s="498">
        <v>1</v>
      </c>
      <c r="D2" s="463"/>
      <c r="E2" s="463"/>
      <c r="F2" s="463"/>
      <c r="G2" s="463"/>
      <c r="H2" s="463"/>
      <c r="I2" s="493"/>
      <c r="J2" s="466">
        <v>2</v>
      </c>
      <c r="K2" s="466"/>
      <c r="L2" s="466"/>
      <c r="M2" s="466"/>
      <c r="N2" s="493"/>
      <c r="O2" s="466">
        <v>3</v>
      </c>
      <c r="P2" s="466"/>
      <c r="Q2" s="466"/>
      <c r="R2" s="466"/>
      <c r="S2" s="466"/>
      <c r="T2" s="493"/>
      <c r="U2" s="466">
        <v>4</v>
      </c>
      <c r="V2" s="466"/>
      <c r="W2" s="466"/>
      <c r="X2" s="493"/>
      <c r="Y2" s="466">
        <v>5</v>
      </c>
      <c r="Z2" s="466"/>
      <c r="AA2" s="466"/>
      <c r="AB2" s="466"/>
      <c r="AC2" s="466"/>
      <c r="AD2" s="466"/>
      <c r="AE2" s="466"/>
      <c r="AF2" s="493"/>
    </row>
    <row r="3" spans="1:34" ht="16.5" thickBot="1">
      <c r="A3" s="81"/>
      <c r="B3" s="82">
        <f>COUNTIF(C5:AF5,"yes")</f>
        <v>9</v>
      </c>
      <c r="C3" s="494" t="s">
        <v>5</v>
      </c>
      <c r="D3" s="495"/>
      <c r="E3" s="495"/>
      <c r="F3" s="495"/>
      <c r="G3" s="495"/>
      <c r="H3" s="495"/>
      <c r="I3" s="496"/>
      <c r="J3" s="497" t="s">
        <v>6</v>
      </c>
      <c r="K3" s="459"/>
      <c r="L3" s="459"/>
      <c r="M3" s="459"/>
      <c r="N3" s="453"/>
      <c r="O3" s="497" t="s">
        <v>7</v>
      </c>
      <c r="P3" s="459"/>
      <c r="Q3" s="459"/>
      <c r="R3" s="459"/>
      <c r="S3" s="459"/>
      <c r="T3" s="453"/>
      <c r="U3" s="497" t="s">
        <v>8</v>
      </c>
      <c r="V3" s="459"/>
      <c r="W3" s="459"/>
      <c r="X3" s="453"/>
      <c r="Y3" s="497" t="s">
        <v>9</v>
      </c>
      <c r="Z3" s="459"/>
      <c r="AA3" s="459"/>
      <c r="AB3" s="459"/>
      <c r="AC3" s="459"/>
      <c r="AD3" s="459"/>
      <c r="AE3" s="459"/>
      <c r="AF3" s="453"/>
    </row>
    <row r="4" spans="1:34" ht="284.25" thickBot="1">
      <c r="A4" s="487" t="s">
        <v>0</v>
      </c>
      <c r="B4" s="488"/>
      <c r="C4" s="41">
        <f>'CS Maturity Matrix Catagories'!F6</f>
        <v>0</v>
      </c>
      <c r="D4" s="42" t="str">
        <f>'CS Maturity Matrix Catagories'!F7</f>
        <v>Do you have a dedicated team responsible for monitoring and detecting cybersecurity threats?</v>
      </c>
      <c r="E4" s="43" t="str">
        <f>'CS Maturity Matrix Catagories'!F8</f>
        <v>Is there a process in place to continuously monitor network traffic for unusual or suspicious activities?</v>
      </c>
      <c r="F4" s="43" t="str">
        <f>'CS Maturity Matrix Catagories'!F9</f>
        <v>Have you implemented intrusion detection systems (IDS) and intrusion prevention systems (IPS)?</v>
      </c>
      <c r="G4" s="43" t="str">
        <f>'CS Maturity Matrix Catagories'!F10</f>
        <v>Is there a process for monitoring system and application logs for security events?</v>
      </c>
      <c r="H4" s="42">
        <f>'CS Maturity Matrix Catagories'!F11</f>
        <v>0</v>
      </c>
      <c r="I4" s="44">
        <f>'CS Maturity Matrix Catagories'!F12</f>
        <v>0</v>
      </c>
      <c r="J4" s="41" t="str">
        <f>'CS Maturity Matrix Catagories'!F13</f>
        <v>Do you regularly review and analyze security logs to detect potential threats?</v>
      </c>
      <c r="K4" s="43" t="str">
        <f>'CS Maturity Matrix Catagories'!F14</f>
        <v>Is there a documented incident detection and reporting process in your organization?</v>
      </c>
      <c r="L4" s="43" t="str">
        <f>'CS Maturity Matrix Catagories'!F15</f>
        <v>Have you implemented security information and event management (SIEM) solutions for centralized log and event analysis?</v>
      </c>
      <c r="M4" s="43" t="str">
        <f>'CS Maturity Matrix Catagories'!F16</f>
        <v>Is there a process for threat intelligence collection and analysis to stay informed about emerging threats?</v>
      </c>
      <c r="N4" s="44">
        <f>'CS Maturity Matrix Catagories'!F17</f>
        <v>0</v>
      </c>
      <c r="O4" s="41" t="str">
        <f>'CS Maturity Matrix Catagories'!F18</f>
        <v>Do you use vulnerability scanning tools to identify weaknesses in your systems and applications?</v>
      </c>
      <c r="P4" s="43" t="str">
        <f>'CS Maturity Matrix Catagories'!F19</f>
        <v>Have you implemented file integrity monitoring (FIM) to detect unauthorized changes to critical files?</v>
      </c>
      <c r="Q4" s="43" t="str">
        <f>'CS Maturity Matrix Catagories'!F20</f>
        <v>Is there a process for monitoring and detecting anomalies in user account activities and access?</v>
      </c>
      <c r="R4" s="43" t="str">
        <f>'CS Maturity Matrix Catagories'!F21</f>
        <v>Do you use behavioral analytics to detect abnormal user behavior that may indicate a security threat?</v>
      </c>
      <c r="S4" s="43">
        <f>'CS Maturity Matrix Catagories'!F22</f>
        <v>0</v>
      </c>
      <c r="T4" s="44">
        <f>'CS Maturity Matrix Catagories'!F23</f>
        <v>0</v>
      </c>
      <c r="U4" s="41" t="str">
        <f>'CS Maturity Matrix Catagories'!F24</f>
        <v>Is there a process for monitoring email traffic for phishing attempts and malicious attachments?</v>
      </c>
      <c r="V4" s="43" t="str">
        <f>'CS Maturity Matrix Catagories'!F25</f>
        <v>Have you implemented endpoint detection and response (EDR) solutions on your devices?</v>
      </c>
      <c r="W4" s="43" t="str">
        <f>'CS Maturity Matrix Catagories'!F26</f>
        <v>Is there a process for identifying and responding to unauthorized or rogue devices on your network?</v>
      </c>
      <c r="X4" s="44" t="str">
        <f>'CS Maturity Matrix Catagories'!F27</f>
        <v>Do you use threat hunting techniques to proactively search for hidden threats within your network?</v>
      </c>
      <c r="Y4" s="41" t="str">
        <f>'CS Maturity Matrix Catagories'!F28</f>
        <v>Is there a process for correlating and prioritizing security alerts based on risk?</v>
      </c>
      <c r="Z4" s="43" t="str">
        <f>'CS Maturity Matrix Catagories'!F29</f>
        <v>Do you conduct regular tabletop exercises to test your incident detection and response capabilities?</v>
      </c>
      <c r="AA4" s="43" t="str">
        <f>'CS Maturity Matrix Catagories'!F30</f>
        <v>Have you established key performance indicators (KPIs) to measure the effectiveness of your detection capabilities?</v>
      </c>
      <c r="AB4" s="43" t="str">
        <f>'CS Maturity Matrix Catagories'!F31</f>
        <v>Is there a documented process for communicating and coordinating incident detection and response with external stakeholders, such as law enforcement or industry groups?</v>
      </c>
      <c r="AC4" s="43">
        <f>'CS Maturity Matrix Catagories'!F32</f>
        <v>0</v>
      </c>
      <c r="AD4" s="43">
        <f>'CS Maturity Matrix Catagories'!F33</f>
        <v>0</v>
      </c>
      <c r="AE4" s="43">
        <f>'CS Maturity Matrix Catagories'!F34</f>
        <v>0</v>
      </c>
      <c r="AF4" s="45">
        <f>'CS Maturity Matrix Catagories'!F35</f>
        <v>0</v>
      </c>
    </row>
    <row r="5" spans="1:34" ht="16.5" thickBot="1">
      <c r="A5" s="489"/>
      <c r="B5" s="490"/>
      <c r="C5" s="160"/>
      <c r="D5" s="160" t="str">
        <f>'Client Questionnaire'!C106</f>
        <v>YES</v>
      </c>
      <c r="E5" s="160" t="str">
        <f>'Client Questionnaire'!C107</f>
        <v>YES</v>
      </c>
      <c r="F5" s="160" t="str">
        <f>'Client Questionnaire'!C108</f>
        <v>YES</v>
      </c>
      <c r="G5" s="160" t="str">
        <f>'Client Questionnaire'!C109</f>
        <v>NO</v>
      </c>
      <c r="H5" s="160" t="e">
        <f>'Client Questionnaire'!#REF!</f>
        <v>#REF!</v>
      </c>
      <c r="I5" s="160" t="e">
        <f>'Client Questionnaire'!#REF!</f>
        <v>#REF!</v>
      </c>
      <c r="J5" s="160" t="str">
        <f>'Client Questionnaire'!C102</f>
        <v>YES</v>
      </c>
      <c r="K5" s="160" t="str">
        <f>'Client Questionnaire'!C103</f>
        <v>NO</v>
      </c>
      <c r="L5" s="160" t="str">
        <f>'Client Questionnaire'!C104</f>
        <v>YES</v>
      </c>
      <c r="M5" s="160" t="str">
        <f>'Client Questionnaire'!C105</f>
        <v>YES</v>
      </c>
      <c r="N5" s="160" t="e">
        <f>'Client Questionnaire'!#REF!</f>
        <v>#REF!</v>
      </c>
      <c r="O5" s="160" t="str">
        <f>'Client Questionnaire'!C98</f>
        <v>NO</v>
      </c>
      <c r="P5" s="160" t="str">
        <f>'Client Questionnaire'!C99</f>
        <v>YES</v>
      </c>
      <c r="Q5" s="160" t="str">
        <f>'Client Questionnaire'!C100</f>
        <v>NO</v>
      </c>
      <c r="R5" s="160" t="str">
        <f>'Client Questionnaire'!C101</f>
        <v>NO</v>
      </c>
      <c r="S5" s="160"/>
      <c r="T5" s="160"/>
      <c r="U5" s="160" t="str">
        <f>'Client Questionnaire'!C94</f>
        <v>YES</v>
      </c>
      <c r="V5" s="160" t="str">
        <f>'Client Questionnaire'!C95</f>
        <v>NO</v>
      </c>
      <c r="W5" s="160" t="str">
        <f>'Client Questionnaire'!C96</f>
        <v>NO</v>
      </c>
      <c r="X5" s="160" t="str">
        <f>'Client Questionnaire'!C97</f>
        <v>YES</v>
      </c>
      <c r="Y5" s="160" t="str">
        <f>'Client Questionnaire'!C93</f>
        <v>NO</v>
      </c>
      <c r="Z5" s="160" t="str">
        <f>'Client Questionnaire'!C91</f>
        <v>NO</v>
      </c>
      <c r="AA5" s="160" t="str">
        <f>'Client Questionnaire'!C92</f>
        <v>NO</v>
      </c>
      <c r="AB5" s="160" t="str">
        <f>'Client Questionnaire'!C90</f>
        <v>NO</v>
      </c>
      <c r="AC5" s="160" t="e">
        <f>'Client Questionnaire'!#REF!</f>
        <v>#REF!</v>
      </c>
      <c r="AD5" s="160"/>
      <c r="AE5" s="160"/>
      <c r="AF5" s="160"/>
      <c r="AG5" s="142"/>
      <c r="AH5" s="142"/>
    </row>
    <row r="6" spans="1:34" ht="18" customHeight="1">
      <c r="A6" s="34" t="s">
        <v>38</v>
      </c>
      <c r="B6" s="25" t="str">
        <f>Overview!G5</f>
        <v>Define action steps to move from "no" to "yes"</v>
      </c>
      <c r="C6" s="483"/>
      <c r="D6" s="484"/>
      <c r="E6" s="484"/>
      <c r="F6" s="484"/>
      <c r="G6" s="484"/>
      <c r="H6" s="484"/>
      <c r="I6" s="491"/>
      <c r="J6" s="483"/>
      <c r="K6" s="484"/>
      <c r="L6" s="484"/>
      <c r="M6" s="484"/>
      <c r="N6" s="491"/>
      <c r="O6" s="483"/>
      <c r="P6" s="484"/>
      <c r="Q6" s="484"/>
      <c r="R6" s="484"/>
      <c r="S6" s="484"/>
      <c r="T6" s="491"/>
      <c r="U6" s="483"/>
      <c r="V6" s="484"/>
      <c r="W6" s="484"/>
      <c r="X6" s="491"/>
      <c r="Y6" s="483"/>
      <c r="Z6" s="484"/>
      <c r="AA6" s="484"/>
      <c r="AB6" s="484"/>
      <c r="AC6" s="484"/>
      <c r="AD6" s="484"/>
      <c r="AE6" s="484"/>
      <c r="AF6" s="491"/>
      <c r="AG6" s="142"/>
      <c r="AH6" s="142"/>
    </row>
    <row r="7" spans="1:34" ht="18.75">
      <c r="A7" s="34" t="s">
        <v>38</v>
      </c>
      <c r="B7" s="25" t="str">
        <f>Overview!G6</f>
        <v>Establish scope and timeline</v>
      </c>
      <c r="C7" s="483"/>
      <c r="D7" s="484"/>
      <c r="E7" s="484"/>
      <c r="F7" s="484"/>
      <c r="G7" s="484"/>
      <c r="H7" s="484"/>
      <c r="I7" s="491"/>
      <c r="J7" s="483"/>
      <c r="K7" s="484"/>
      <c r="L7" s="484"/>
      <c r="M7" s="484"/>
      <c r="N7" s="491"/>
      <c r="O7" s="483"/>
      <c r="P7" s="484"/>
      <c r="Q7" s="484"/>
      <c r="R7" s="484"/>
      <c r="S7" s="484"/>
      <c r="T7" s="491"/>
      <c r="U7" s="483"/>
      <c r="V7" s="484"/>
      <c r="W7" s="484"/>
      <c r="X7" s="491"/>
      <c r="Y7" s="483"/>
      <c r="Z7" s="484"/>
      <c r="AA7" s="484"/>
      <c r="AB7" s="484"/>
      <c r="AC7" s="484"/>
      <c r="AD7" s="484"/>
      <c r="AE7" s="484"/>
      <c r="AF7" s="491"/>
      <c r="AG7" s="142"/>
      <c r="AH7" s="142"/>
    </row>
    <row r="8" spans="1:34" ht="18.75">
      <c r="A8" s="34" t="s">
        <v>38</v>
      </c>
      <c r="B8" s="25" t="str">
        <f>Overview!G7</f>
        <v>Align with Business &amp; Technology Strategies</v>
      </c>
      <c r="C8" s="483"/>
      <c r="D8" s="484"/>
      <c r="E8" s="484"/>
      <c r="F8" s="484"/>
      <c r="G8" s="484"/>
      <c r="H8" s="484"/>
      <c r="I8" s="491"/>
      <c r="J8" s="483"/>
      <c r="K8" s="484"/>
      <c r="L8" s="484"/>
      <c r="M8" s="484"/>
      <c r="N8" s="491"/>
      <c r="O8" s="483"/>
      <c r="P8" s="484"/>
      <c r="Q8" s="484"/>
      <c r="R8" s="484"/>
      <c r="S8" s="484"/>
      <c r="T8" s="491"/>
      <c r="U8" s="483"/>
      <c r="V8" s="484"/>
      <c r="W8" s="484"/>
      <c r="X8" s="491"/>
      <c r="Y8" s="483"/>
      <c r="Z8" s="484"/>
      <c r="AA8" s="484"/>
      <c r="AB8" s="484"/>
      <c r="AC8" s="484"/>
      <c r="AD8" s="484"/>
      <c r="AE8" s="484"/>
      <c r="AF8" s="491"/>
      <c r="AG8" s="142"/>
      <c r="AH8" s="142"/>
    </row>
    <row r="9" spans="1:34" ht="18.75">
      <c r="A9" s="34" t="s">
        <v>38</v>
      </c>
      <c r="B9" s="25" t="str">
        <f>Overview!G8</f>
        <v>Confirm roles</v>
      </c>
      <c r="C9" s="483"/>
      <c r="D9" s="484"/>
      <c r="E9" s="484"/>
      <c r="F9" s="484"/>
      <c r="G9" s="484"/>
      <c r="H9" s="484"/>
      <c r="I9" s="491"/>
      <c r="J9" s="483"/>
      <c r="K9" s="484"/>
      <c r="L9" s="484"/>
      <c r="M9" s="484"/>
      <c r="N9" s="491"/>
      <c r="O9" s="483"/>
      <c r="P9" s="484"/>
      <c r="Q9" s="484"/>
      <c r="R9" s="484"/>
      <c r="S9" s="484"/>
      <c r="T9" s="491"/>
      <c r="U9" s="483"/>
      <c r="V9" s="484"/>
      <c r="W9" s="484"/>
      <c r="X9" s="491"/>
      <c r="Y9" s="483"/>
      <c r="Z9" s="484"/>
      <c r="AA9" s="484"/>
      <c r="AB9" s="484"/>
      <c r="AC9" s="484"/>
      <c r="AD9" s="484"/>
      <c r="AE9" s="484"/>
      <c r="AF9" s="491"/>
      <c r="AG9" s="142"/>
      <c r="AH9" s="142"/>
    </row>
    <row r="10" spans="1:34" ht="18.75">
      <c r="A10" s="34" t="s">
        <v>38</v>
      </c>
      <c r="B10" s="25" t="str">
        <f>Overview!G9</f>
        <v>Identify elements/requirements</v>
      </c>
      <c r="C10" s="483"/>
      <c r="D10" s="484"/>
      <c r="E10" s="484"/>
      <c r="F10" s="484"/>
      <c r="G10" s="484"/>
      <c r="H10" s="484"/>
      <c r="I10" s="491"/>
      <c r="J10" s="483"/>
      <c r="K10" s="484"/>
      <c r="L10" s="484"/>
      <c r="M10" s="484"/>
      <c r="N10" s="491"/>
      <c r="O10" s="483"/>
      <c r="P10" s="484"/>
      <c r="Q10" s="484"/>
      <c r="R10" s="484"/>
      <c r="S10" s="484"/>
      <c r="T10" s="491"/>
      <c r="U10" s="483"/>
      <c r="V10" s="484"/>
      <c r="W10" s="484"/>
      <c r="X10" s="491"/>
      <c r="Y10" s="483"/>
      <c r="Z10" s="484"/>
      <c r="AA10" s="484"/>
      <c r="AB10" s="484"/>
      <c r="AC10" s="484"/>
      <c r="AD10" s="484"/>
      <c r="AE10" s="484"/>
      <c r="AF10" s="491"/>
      <c r="AG10" s="142"/>
      <c r="AH10" s="142"/>
    </row>
    <row r="11" spans="1:34" ht="18.75">
      <c r="A11" s="34" t="s">
        <v>38</v>
      </c>
      <c r="B11" s="25" t="str">
        <f>Overview!G10</f>
        <v>Gather Financial Data &amp; Metrics</v>
      </c>
      <c r="C11" s="483"/>
      <c r="D11" s="484"/>
      <c r="E11" s="484"/>
      <c r="F11" s="484"/>
      <c r="G11" s="484"/>
      <c r="H11" s="484"/>
      <c r="I11" s="491"/>
      <c r="J11" s="483"/>
      <c r="K11" s="484"/>
      <c r="L11" s="484"/>
      <c r="M11" s="484"/>
      <c r="N11" s="491"/>
      <c r="O11" s="483"/>
      <c r="P11" s="484"/>
      <c r="Q11" s="484"/>
      <c r="R11" s="484"/>
      <c r="S11" s="484"/>
      <c r="T11" s="491"/>
      <c r="U11" s="483"/>
      <c r="V11" s="484"/>
      <c r="W11" s="484"/>
      <c r="X11" s="491"/>
      <c r="Y11" s="483"/>
      <c r="Z11" s="484"/>
      <c r="AA11" s="484"/>
      <c r="AB11" s="484"/>
      <c r="AC11" s="484"/>
      <c r="AD11" s="484"/>
      <c r="AE11" s="484"/>
      <c r="AF11" s="491"/>
      <c r="AG11" s="142"/>
      <c r="AH11" s="142"/>
    </row>
    <row r="12" spans="1:34" ht="18.75">
      <c r="A12" s="34" t="s">
        <v>38</v>
      </c>
      <c r="B12" s="25" t="str">
        <f>Overview!G11</f>
        <v>Refine &amp; Approve requirements</v>
      </c>
      <c r="C12" s="483"/>
      <c r="D12" s="484"/>
      <c r="E12" s="484"/>
      <c r="F12" s="484"/>
      <c r="G12" s="484"/>
      <c r="H12" s="484"/>
      <c r="I12" s="491"/>
      <c r="J12" s="483"/>
      <c r="K12" s="484"/>
      <c r="L12" s="484"/>
      <c r="M12" s="484"/>
      <c r="N12" s="491"/>
      <c r="O12" s="483"/>
      <c r="P12" s="484"/>
      <c r="Q12" s="484"/>
      <c r="R12" s="484"/>
      <c r="S12" s="484"/>
      <c r="T12" s="491"/>
      <c r="U12" s="483"/>
      <c r="V12" s="484"/>
      <c r="W12" s="484"/>
      <c r="X12" s="491"/>
      <c r="Y12" s="483"/>
      <c r="Z12" s="484"/>
      <c r="AA12" s="484"/>
      <c r="AB12" s="484"/>
      <c r="AC12" s="484"/>
      <c r="AD12" s="484"/>
      <c r="AE12" s="484"/>
      <c r="AF12" s="491"/>
      <c r="AG12" s="142"/>
      <c r="AH12" s="142"/>
    </row>
    <row r="13" spans="1:34" ht="18.75">
      <c r="A13" s="34" t="s">
        <v>38</v>
      </c>
      <c r="B13" s="25" t="str">
        <f>Overview!G12</f>
        <v>Identify and report Key Process Indicator (KPI) metrics</v>
      </c>
      <c r="C13" s="483"/>
      <c r="D13" s="484"/>
      <c r="E13" s="484"/>
      <c r="F13" s="484"/>
      <c r="G13" s="484"/>
      <c r="H13" s="484"/>
      <c r="I13" s="491"/>
      <c r="J13" s="483"/>
      <c r="K13" s="484"/>
      <c r="L13" s="484"/>
      <c r="M13" s="484"/>
      <c r="N13" s="491"/>
      <c r="O13" s="483"/>
      <c r="P13" s="484"/>
      <c r="Q13" s="484"/>
      <c r="R13" s="484"/>
      <c r="S13" s="484"/>
      <c r="T13" s="491"/>
      <c r="U13" s="483"/>
      <c r="V13" s="484"/>
      <c r="W13" s="484"/>
      <c r="X13" s="491"/>
      <c r="Y13" s="483"/>
      <c r="Z13" s="484"/>
      <c r="AA13" s="484"/>
      <c r="AB13" s="484"/>
      <c r="AC13" s="484"/>
      <c r="AD13" s="484"/>
      <c r="AE13" s="484"/>
      <c r="AF13" s="491"/>
      <c r="AG13" s="142"/>
      <c r="AH13" s="142"/>
    </row>
    <row r="14" spans="1:34" ht="18.75">
      <c r="A14" s="34" t="s">
        <v>38</v>
      </c>
      <c r="B14" s="25">
        <f>Overview!G13</f>
        <v>0</v>
      </c>
      <c r="C14" s="483"/>
      <c r="D14" s="484"/>
      <c r="E14" s="484"/>
      <c r="F14" s="484"/>
      <c r="G14" s="484"/>
      <c r="H14" s="484"/>
      <c r="I14" s="491"/>
      <c r="J14" s="483"/>
      <c r="K14" s="484"/>
      <c r="L14" s="484"/>
      <c r="M14" s="484"/>
      <c r="N14" s="491"/>
      <c r="O14" s="483"/>
      <c r="P14" s="484"/>
      <c r="Q14" s="484"/>
      <c r="R14" s="484"/>
      <c r="S14" s="484"/>
      <c r="T14" s="491"/>
      <c r="U14" s="483"/>
      <c r="V14" s="484"/>
      <c r="W14" s="484"/>
      <c r="X14" s="491"/>
      <c r="Y14" s="483"/>
      <c r="Z14" s="484"/>
      <c r="AA14" s="484"/>
      <c r="AB14" s="484"/>
      <c r="AC14" s="484"/>
      <c r="AD14" s="484"/>
      <c r="AE14" s="484"/>
      <c r="AF14" s="491"/>
      <c r="AG14" s="142"/>
      <c r="AH14" s="142"/>
    </row>
    <row r="15" spans="1:34" ht="18.75">
      <c r="A15" s="35"/>
      <c r="B15" s="25">
        <f>Overview!G14</f>
        <v>0</v>
      </c>
      <c r="C15" s="483"/>
      <c r="D15" s="484"/>
      <c r="E15" s="484"/>
      <c r="F15" s="484"/>
      <c r="G15" s="484"/>
      <c r="H15" s="484"/>
      <c r="I15" s="491"/>
      <c r="J15" s="483"/>
      <c r="K15" s="484"/>
      <c r="L15" s="484"/>
      <c r="M15" s="484"/>
      <c r="N15" s="491"/>
      <c r="O15" s="483"/>
      <c r="P15" s="484"/>
      <c r="Q15" s="484"/>
      <c r="R15" s="484"/>
      <c r="S15" s="484"/>
      <c r="T15" s="491"/>
      <c r="U15" s="483"/>
      <c r="V15" s="484"/>
      <c r="W15" s="484"/>
      <c r="X15" s="491"/>
      <c r="Y15" s="483"/>
      <c r="Z15" s="484"/>
      <c r="AA15" s="484"/>
      <c r="AB15" s="484"/>
      <c r="AC15" s="484"/>
      <c r="AD15" s="484"/>
      <c r="AE15" s="484"/>
      <c r="AF15" s="491"/>
      <c r="AG15" s="142"/>
      <c r="AH15" s="142"/>
    </row>
    <row r="16" spans="1:34" ht="18.75">
      <c r="A16" s="122" t="s">
        <v>38</v>
      </c>
      <c r="B16" s="40" t="str">
        <f>Overview!G15</f>
        <v>Approve results and timeline</v>
      </c>
      <c r="C16" s="483"/>
      <c r="D16" s="484"/>
      <c r="E16" s="484"/>
      <c r="F16" s="484"/>
      <c r="G16" s="484"/>
      <c r="H16" s="484"/>
      <c r="I16" s="491"/>
      <c r="J16" s="483"/>
      <c r="K16" s="484"/>
      <c r="L16" s="484"/>
      <c r="M16" s="484"/>
      <c r="N16" s="491"/>
      <c r="O16" s="483"/>
      <c r="P16" s="484"/>
      <c r="Q16" s="484"/>
      <c r="R16" s="484"/>
      <c r="S16" s="484"/>
      <c r="T16" s="491"/>
      <c r="U16" s="483"/>
      <c r="V16" s="484"/>
      <c r="W16" s="484"/>
      <c r="X16" s="491"/>
      <c r="Y16" s="483"/>
      <c r="Z16" s="484"/>
      <c r="AA16" s="484"/>
      <c r="AB16" s="484"/>
      <c r="AC16" s="484"/>
      <c r="AD16" s="484"/>
      <c r="AE16" s="484"/>
      <c r="AF16" s="491"/>
      <c r="AG16" s="142"/>
      <c r="AH16" s="142"/>
    </row>
    <row r="17" spans="1:34" ht="18.75">
      <c r="A17" s="26"/>
      <c r="B17" s="25">
        <f>Overview!G16</f>
        <v>0</v>
      </c>
      <c r="C17" s="483"/>
      <c r="D17" s="484"/>
      <c r="E17" s="484"/>
      <c r="F17" s="484"/>
      <c r="G17" s="484"/>
      <c r="H17" s="484"/>
      <c r="I17" s="491"/>
      <c r="J17" s="483"/>
      <c r="K17" s="484"/>
      <c r="L17" s="484"/>
      <c r="M17" s="484"/>
      <c r="N17" s="491"/>
      <c r="O17" s="483"/>
      <c r="P17" s="484"/>
      <c r="Q17" s="484"/>
      <c r="R17" s="484"/>
      <c r="S17" s="484"/>
      <c r="T17" s="491"/>
      <c r="U17" s="483"/>
      <c r="V17" s="484"/>
      <c r="W17" s="484"/>
      <c r="X17" s="491"/>
      <c r="Y17" s="483"/>
      <c r="Z17" s="484"/>
      <c r="AA17" s="484"/>
      <c r="AB17" s="484"/>
      <c r="AC17" s="484"/>
      <c r="AD17" s="484"/>
      <c r="AE17" s="484"/>
      <c r="AF17" s="491"/>
      <c r="AG17" s="142"/>
      <c r="AH17" s="142"/>
    </row>
    <row r="18" spans="1:34" ht="18.75">
      <c r="A18" s="122" t="s">
        <v>38</v>
      </c>
      <c r="B18" s="25" t="str">
        <f>Overview!G17</f>
        <v>Identify plan of action to move forward</v>
      </c>
      <c r="C18" s="483"/>
      <c r="D18" s="484"/>
      <c r="E18" s="484"/>
      <c r="F18" s="484"/>
      <c r="G18" s="484"/>
      <c r="H18" s="484"/>
      <c r="I18" s="491"/>
      <c r="J18" s="483"/>
      <c r="K18" s="484"/>
      <c r="L18" s="484"/>
      <c r="M18" s="484"/>
      <c r="N18" s="491"/>
      <c r="O18" s="483"/>
      <c r="P18" s="484"/>
      <c r="Q18" s="484"/>
      <c r="R18" s="484"/>
      <c r="S18" s="484"/>
      <c r="T18" s="491"/>
      <c r="U18" s="483"/>
      <c r="V18" s="484"/>
      <c r="W18" s="484"/>
      <c r="X18" s="491"/>
      <c r="Y18" s="483"/>
      <c r="Z18" s="484"/>
      <c r="AA18" s="484"/>
      <c r="AB18" s="484"/>
      <c r="AC18" s="484"/>
      <c r="AD18" s="484"/>
      <c r="AE18" s="484"/>
      <c r="AF18" s="491"/>
      <c r="AG18" s="142"/>
      <c r="AH18" s="142"/>
    </row>
    <row r="19" spans="1:34" ht="18.75">
      <c r="A19" s="122" t="s">
        <v>38</v>
      </c>
      <c r="B19" s="25" t="str">
        <f>Overview!G18</f>
        <v>Develop engineered performance standards</v>
      </c>
      <c r="C19" s="483"/>
      <c r="D19" s="484"/>
      <c r="E19" s="484"/>
      <c r="F19" s="484"/>
      <c r="G19" s="484"/>
      <c r="H19" s="484"/>
      <c r="I19" s="491"/>
      <c r="J19" s="483"/>
      <c r="K19" s="484"/>
      <c r="L19" s="484"/>
      <c r="M19" s="484"/>
      <c r="N19" s="491"/>
      <c r="O19" s="483"/>
      <c r="P19" s="484"/>
      <c r="Q19" s="484"/>
      <c r="R19" s="484"/>
      <c r="S19" s="484"/>
      <c r="T19" s="491"/>
      <c r="U19" s="483"/>
      <c r="V19" s="484"/>
      <c r="W19" s="484"/>
      <c r="X19" s="491"/>
      <c r="Y19" s="483"/>
      <c r="Z19" s="484"/>
      <c r="AA19" s="484"/>
      <c r="AB19" s="484"/>
      <c r="AC19" s="484"/>
      <c r="AD19" s="484"/>
      <c r="AE19" s="484"/>
      <c r="AF19" s="491"/>
      <c r="AG19" s="142"/>
      <c r="AH19" s="142"/>
    </row>
    <row r="20" spans="1:34" ht="18.75">
      <c r="A20" s="122" t="s">
        <v>38</v>
      </c>
      <c r="B20" s="25" t="str">
        <f>Overview!G19</f>
        <v>Define operational integration</v>
      </c>
      <c r="C20" s="483"/>
      <c r="D20" s="484"/>
      <c r="E20" s="484"/>
      <c r="F20" s="484"/>
      <c r="G20" s="484"/>
      <c r="H20" s="484"/>
      <c r="I20" s="491"/>
      <c r="J20" s="483"/>
      <c r="K20" s="484"/>
      <c r="L20" s="484"/>
      <c r="M20" s="484"/>
      <c r="N20" s="491"/>
      <c r="O20" s="483"/>
      <c r="P20" s="484"/>
      <c r="Q20" s="484"/>
      <c r="R20" s="484"/>
      <c r="S20" s="484"/>
      <c r="T20" s="491"/>
      <c r="U20" s="483"/>
      <c r="V20" s="484"/>
      <c r="W20" s="484"/>
      <c r="X20" s="491"/>
      <c r="Y20" s="483"/>
      <c r="Z20" s="484"/>
      <c r="AA20" s="484"/>
      <c r="AB20" s="484"/>
      <c r="AC20" s="484"/>
      <c r="AD20" s="484"/>
      <c r="AE20" s="484"/>
      <c r="AF20" s="491"/>
      <c r="AG20" s="142"/>
      <c r="AH20" s="142"/>
    </row>
    <row r="21" spans="1:34" ht="18.75">
      <c r="A21" s="122" t="s">
        <v>38</v>
      </c>
      <c r="B21" s="25" t="str">
        <f>Overview!G20</f>
        <v>Implement process standardization</v>
      </c>
      <c r="C21" s="483"/>
      <c r="D21" s="484"/>
      <c r="E21" s="484"/>
      <c r="F21" s="484"/>
      <c r="G21" s="484"/>
      <c r="H21" s="484"/>
      <c r="I21" s="491"/>
      <c r="J21" s="483"/>
      <c r="K21" s="484"/>
      <c r="L21" s="484"/>
      <c r="M21" s="484"/>
      <c r="N21" s="491"/>
      <c r="O21" s="483"/>
      <c r="P21" s="484"/>
      <c r="Q21" s="484"/>
      <c r="R21" s="484"/>
      <c r="S21" s="484"/>
      <c r="T21" s="491"/>
      <c r="U21" s="483"/>
      <c r="V21" s="484"/>
      <c r="W21" s="484"/>
      <c r="X21" s="491"/>
      <c r="Y21" s="483"/>
      <c r="Z21" s="484"/>
      <c r="AA21" s="484"/>
      <c r="AB21" s="484"/>
      <c r="AC21" s="484"/>
      <c r="AD21" s="484"/>
      <c r="AE21" s="484"/>
      <c r="AF21" s="491"/>
      <c r="AG21" s="142"/>
      <c r="AH21" s="142"/>
    </row>
    <row r="22" spans="1:34" ht="18.75">
      <c r="A22" s="26"/>
      <c r="B22" s="25">
        <f>Overview!G21</f>
        <v>0</v>
      </c>
      <c r="C22" s="483"/>
      <c r="D22" s="484"/>
      <c r="E22" s="484"/>
      <c r="F22" s="484"/>
      <c r="G22" s="484"/>
      <c r="H22" s="484"/>
      <c r="I22" s="491"/>
      <c r="J22" s="483"/>
      <c r="K22" s="484"/>
      <c r="L22" s="484"/>
      <c r="M22" s="484"/>
      <c r="N22" s="491"/>
      <c r="O22" s="483"/>
      <c r="P22" s="484"/>
      <c r="Q22" s="484"/>
      <c r="R22" s="484"/>
      <c r="S22" s="484"/>
      <c r="T22" s="491"/>
      <c r="U22" s="483"/>
      <c r="V22" s="484"/>
      <c r="W22" s="484"/>
      <c r="X22" s="491"/>
      <c r="Y22" s="483"/>
      <c r="Z22" s="484"/>
      <c r="AA22" s="484"/>
      <c r="AB22" s="484"/>
      <c r="AC22" s="484"/>
      <c r="AD22" s="484"/>
      <c r="AE22" s="484"/>
      <c r="AF22" s="491"/>
      <c r="AG22" s="142"/>
      <c r="AH22" s="142"/>
    </row>
    <row r="23" spans="1:34" ht="19.5" thickBot="1">
      <c r="A23" s="122" t="s">
        <v>38</v>
      </c>
      <c r="B23" s="25" t="str">
        <f>Overview!G22</f>
        <v>Establish training and process integration</v>
      </c>
      <c r="C23" s="485"/>
      <c r="D23" s="486"/>
      <c r="E23" s="486"/>
      <c r="F23" s="486"/>
      <c r="G23" s="486"/>
      <c r="H23" s="486"/>
      <c r="I23" s="492"/>
      <c r="J23" s="485"/>
      <c r="K23" s="486"/>
      <c r="L23" s="486"/>
      <c r="M23" s="486"/>
      <c r="N23" s="492"/>
      <c r="O23" s="485"/>
      <c r="P23" s="486"/>
      <c r="Q23" s="486"/>
      <c r="R23" s="486"/>
      <c r="S23" s="486"/>
      <c r="T23" s="492"/>
      <c r="U23" s="485"/>
      <c r="V23" s="486"/>
      <c r="W23" s="486"/>
      <c r="X23" s="492"/>
      <c r="Y23" s="485"/>
      <c r="Z23" s="486"/>
      <c r="AA23" s="486"/>
      <c r="AB23" s="486"/>
      <c r="AC23" s="486"/>
      <c r="AD23" s="486"/>
      <c r="AE23" s="486"/>
      <c r="AF23" s="492"/>
      <c r="AG23" s="142"/>
      <c r="AH23" s="142"/>
    </row>
    <row r="24" spans="1:34" ht="24" thickBot="1">
      <c r="B24" s="169" t="s">
        <v>33</v>
      </c>
      <c r="C24" s="160"/>
      <c r="D24" s="142" t="s">
        <v>19</v>
      </c>
      <c r="E24" s="142" t="s">
        <v>19</v>
      </c>
      <c r="F24" s="142" t="s">
        <v>19</v>
      </c>
      <c r="G24" s="142" t="s">
        <v>19</v>
      </c>
      <c r="H24" s="142"/>
      <c r="I24" s="149"/>
      <c r="J24" s="160" t="s">
        <v>19</v>
      </c>
      <c r="K24" s="160" t="s">
        <v>19</v>
      </c>
      <c r="L24" s="160" t="s">
        <v>19</v>
      </c>
      <c r="M24" s="160" t="s">
        <v>19</v>
      </c>
      <c r="N24" s="160"/>
      <c r="O24" s="160" t="s">
        <v>19</v>
      </c>
      <c r="P24" s="160" t="s">
        <v>19</v>
      </c>
      <c r="Q24" s="160" t="s">
        <v>20</v>
      </c>
      <c r="R24" s="160" t="s">
        <v>20</v>
      </c>
      <c r="S24" s="160"/>
      <c r="T24" s="160"/>
      <c r="U24" s="160" t="s">
        <v>19</v>
      </c>
      <c r="V24" s="160" t="s">
        <v>20</v>
      </c>
      <c r="W24" s="160" t="s">
        <v>20</v>
      </c>
      <c r="X24" s="160" t="s">
        <v>19</v>
      </c>
      <c r="Y24" s="160" t="s">
        <v>20</v>
      </c>
      <c r="Z24" s="160" t="s">
        <v>19</v>
      </c>
      <c r="AA24" s="160" t="s">
        <v>20</v>
      </c>
      <c r="AB24" s="160" t="s">
        <v>20</v>
      </c>
      <c r="AC24" s="160"/>
      <c r="AD24" s="160"/>
      <c r="AE24" s="160"/>
      <c r="AF24" s="160"/>
      <c r="AG24" s="142"/>
      <c r="AH24" s="142"/>
    </row>
    <row r="25" spans="1:34" ht="16.5" thickBot="1">
      <c r="A25" s="98"/>
      <c r="B25" s="99">
        <f>(B27/B26)*A26</f>
        <v>3.25</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row>
    <row r="26" spans="1:34">
      <c r="A26" s="98">
        <f>A2</f>
        <v>5</v>
      </c>
      <c r="B26" s="100">
        <f>COUNTIF(C4:AF4,"*")</f>
        <v>20</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row>
    <row r="27" spans="1:34" ht="16.5" thickBot="1">
      <c r="A27" s="98"/>
      <c r="B27" s="101">
        <f>COUNTIF(C24:AF24,"yes")</f>
        <v>13</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row>
    <row r="28" spans="1:34">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row>
    <row r="29" spans="1:34">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row>
    <row r="30" spans="1:34" ht="23.25">
      <c r="B30" s="169" t="s">
        <v>36</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row>
    <row r="31" spans="1:34">
      <c r="B31" s="110">
        <f>SUM(C31:AF31)</f>
        <v>0.66</v>
      </c>
      <c r="C31" s="184"/>
      <c r="D31" s="184">
        <v>0</v>
      </c>
      <c r="E31" s="184">
        <v>0</v>
      </c>
      <c r="F31" s="184">
        <v>0</v>
      </c>
      <c r="G31" s="184">
        <v>0.02</v>
      </c>
      <c r="H31" s="184"/>
      <c r="I31" s="184"/>
      <c r="J31" s="184">
        <v>0</v>
      </c>
      <c r="K31" s="184">
        <v>0.5</v>
      </c>
      <c r="L31" s="184">
        <v>0</v>
      </c>
      <c r="M31" s="184">
        <v>0</v>
      </c>
      <c r="N31" s="184"/>
      <c r="O31" s="184">
        <v>0.04</v>
      </c>
      <c r="P31" s="184">
        <v>0</v>
      </c>
      <c r="Q31" s="184">
        <v>0</v>
      </c>
      <c r="R31" s="184">
        <v>0</v>
      </c>
      <c r="S31" s="184"/>
      <c r="T31" s="184"/>
      <c r="U31" s="184">
        <v>0</v>
      </c>
      <c r="V31" s="184">
        <v>0</v>
      </c>
      <c r="W31" s="184">
        <v>0</v>
      </c>
      <c r="X31" s="184">
        <v>0</v>
      </c>
      <c r="Y31" s="184">
        <v>0</v>
      </c>
      <c r="Z31" s="184">
        <v>0.1</v>
      </c>
      <c r="AA31" s="184">
        <v>0</v>
      </c>
      <c r="AB31" s="184">
        <v>0</v>
      </c>
      <c r="AC31" s="184"/>
      <c r="AD31" s="184"/>
      <c r="AE31" s="184"/>
      <c r="AF31" s="184"/>
      <c r="AG31" s="142"/>
      <c r="AH31" s="142"/>
    </row>
    <row r="32" spans="1:34">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row>
    <row r="33" spans="2:34">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row>
    <row r="34" spans="2:34">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row>
    <row r="35" spans="2:34">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row>
    <row r="36" spans="2:34">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row>
    <row r="37" spans="2:34" ht="27.75">
      <c r="B37" s="187" t="s">
        <v>64</v>
      </c>
      <c r="C37" s="179"/>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row>
    <row r="38" spans="2:34">
      <c r="C38" s="170"/>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row>
    <row r="39" spans="2:34">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row>
    <row r="40" spans="2:34">
      <c r="C40" s="170"/>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row>
    <row r="41" spans="2:34">
      <c r="C41" s="180"/>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row>
    <row r="42" spans="2:34">
      <c r="C42" s="170"/>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row>
    <row r="43" spans="2:34">
      <c r="C43" s="180"/>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row>
    <row r="44" spans="2:34">
      <c r="C44" s="181"/>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row>
    <row r="45" spans="2:34">
      <c r="C45" s="181"/>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row>
    <row r="46" spans="2:34">
      <c r="C46" s="181"/>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row>
    <row r="47" spans="2:34">
      <c r="C47" s="18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row>
    <row r="48" spans="2:34">
      <c r="C48" s="180"/>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row>
    <row r="49" spans="2:34">
      <c r="C49" s="180"/>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row>
    <row r="50" spans="2:34">
      <c r="C50" s="18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row>
    <row r="51" spans="2:34">
      <c r="C51" s="180"/>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row>
    <row r="52" spans="2:34">
      <c r="C52" s="18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row>
    <row r="53" spans="2:34">
      <c r="C53" s="180"/>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row>
    <row r="54" spans="2:34">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row>
    <row r="55" spans="2:34" ht="23.25">
      <c r="B55" s="187" t="s">
        <v>63</v>
      </c>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row>
    <row r="56" spans="2:34">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row>
    <row r="57" spans="2:34">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row>
    <row r="58" spans="2:34">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row>
    <row r="59" spans="2:34">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row>
    <row r="60" spans="2:34">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row>
    <row r="61" spans="2:34">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row>
    <row r="62" spans="2:34">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row>
    <row r="63" spans="2:34">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row>
    <row r="64" spans="2:34">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row>
    <row r="65" spans="3:34">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row>
    <row r="66" spans="3:34">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row>
    <row r="67" spans="3:34">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row>
    <row r="68" spans="3:34">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row>
    <row r="69" spans="3:34">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row>
    <row r="70" spans="3:34">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row>
    <row r="71" spans="3:34">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row>
    <row r="72" spans="3:34">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row>
    <row r="73" spans="3:34">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row>
    <row r="74" spans="3:34">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row>
    <row r="75" spans="3:34">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row>
    <row r="76" spans="3:34">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row>
    <row r="77" spans="3:34">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row>
    <row r="78" spans="3:34">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row>
    <row r="79" spans="3:34">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row>
    <row r="80" spans="3:34">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row>
    <row r="81" spans="3:34">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row>
    <row r="82" spans="3:34">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row>
    <row r="83" spans="3:34">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row>
    <row r="84" spans="3:34">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row>
    <row r="85" spans="3:34">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row>
    <row r="86" spans="3:34">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row>
    <row r="87" spans="3:34">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row>
    <row r="88" spans="3:34">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row>
    <row r="89" spans="3:34">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row>
    <row r="90" spans="3:34">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row>
    <row r="91" spans="3:34">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row>
    <row r="92" spans="3:34">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row>
    <row r="93" spans="3:34">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row>
    <row r="94" spans="3:34">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row>
    <row r="95" spans="3:34">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row>
    <row r="96" spans="3:34">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row>
    <row r="97" spans="3:34">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row>
    <row r="98" spans="3:34">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row>
    <row r="99" spans="3:34">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row>
    <row r="100" spans="3:34">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row>
    <row r="101" spans="3:34">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row>
    <row r="102" spans="3:34">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row>
    <row r="103" spans="3:34">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row>
    <row r="104" spans="3:34">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row>
    <row r="105" spans="3:34">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row>
    <row r="106" spans="3:34">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row>
    <row r="107" spans="3:34">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row>
    <row r="108" spans="3:34">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row>
    <row r="109" spans="3:34">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row>
    <row r="110" spans="3:34">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row>
    <row r="111" spans="3:34">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row>
    <row r="112" spans="3:34">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row>
    <row r="113" spans="3:34">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row>
    <row r="114" spans="3:34">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row>
    <row r="115" spans="3:34">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row>
    <row r="116" spans="3:34">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row>
    <row r="117" spans="3:34">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row>
    <row r="118" spans="3:34">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row>
    <row r="119" spans="3:34">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row>
    <row r="120" spans="3:34">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row>
    <row r="121" spans="3:34">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row>
    <row r="122" spans="3:34">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c r="AH122" s="142"/>
    </row>
    <row r="123" spans="3:34">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row>
    <row r="124" spans="3:34">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row>
    <row r="125" spans="3:34">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row>
    <row r="126" spans="3:34">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row>
    <row r="127" spans="3:34">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c r="AH127" s="142"/>
    </row>
    <row r="128" spans="3:34">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row>
    <row r="129" spans="3:34">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c r="AH129" s="142"/>
    </row>
    <row r="130" spans="3:34">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c r="AC130" s="142"/>
      <c r="AD130" s="142"/>
      <c r="AE130" s="142"/>
      <c r="AF130" s="142"/>
      <c r="AG130" s="142"/>
      <c r="AH130" s="142"/>
    </row>
    <row r="131" spans="3:34">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c r="AH131" s="142"/>
    </row>
    <row r="132" spans="3:34">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row>
    <row r="133" spans="3:34">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c r="AH133" s="142"/>
    </row>
    <row r="134" spans="3:34">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c r="AA134" s="142"/>
      <c r="AB134" s="142"/>
      <c r="AC134" s="142"/>
      <c r="AD134" s="142"/>
      <c r="AE134" s="142"/>
      <c r="AF134" s="142"/>
      <c r="AG134" s="142"/>
      <c r="AH134" s="142"/>
    </row>
    <row r="135" spans="3:34">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row>
    <row r="136" spans="3:34">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row>
    <row r="137" spans="3:34">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c r="AH137" s="142"/>
    </row>
    <row r="138" spans="3:34">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c r="AA138" s="142"/>
      <c r="AB138" s="142"/>
      <c r="AC138" s="142"/>
      <c r="AD138" s="142"/>
      <c r="AE138" s="142"/>
      <c r="AF138" s="142"/>
      <c r="AG138" s="142"/>
      <c r="AH138" s="142"/>
    </row>
    <row r="139" spans="3:34">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c r="AH139" s="142"/>
    </row>
    <row r="140" spans="3:34">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c r="AA140" s="142"/>
      <c r="AB140" s="142"/>
      <c r="AC140" s="142"/>
      <c r="AD140" s="142"/>
      <c r="AE140" s="142"/>
      <c r="AF140" s="142"/>
      <c r="AG140" s="142"/>
      <c r="AH140" s="142"/>
    </row>
    <row r="141" spans="3:34">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c r="AH141" s="142"/>
    </row>
    <row r="142" spans="3:34">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c r="AA142" s="142"/>
      <c r="AB142" s="142"/>
      <c r="AC142" s="142"/>
      <c r="AD142" s="142"/>
      <c r="AE142" s="142"/>
      <c r="AF142" s="142"/>
      <c r="AG142" s="142"/>
      <c r="AH142" s="142"/>
    </row>
    <row r="143" spans="3:34">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c r="AH143" s="142"/>
    </row>
    <row r="144" spans="3:34">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c r="AA144" s="142"/>
      <c r="AB144" s="142"/>
      <c r="AC144" s="142"/>
      <c r="AD144" s="142"/>
      <c r="AE144" s="142"/>
      <c r="AF144" s="142"/>
      <c r="AG144" s="142"/>
      <c r="AH144" s="142"/>
    </row>
    <row r="145" spans="3:34">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c r="AH145" s="142"/>
    </row>
    <row r="146" spans="3:34">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c r="AA146" s="142"/>
      <c r="AB146" s="142"/>
      <c r="AC146" s="142"/>
      <c r="AD146" s="142"/>
      <c r="AE146" s="142"/>
      <c r="AF146" s="142"/>
      <c r="AG146" s="142"/>
      <c r="AH146" s="142"/>
    </row>
    <row r="147" spans="3:34">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row>
    <row r="148" spans="3:34">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row>
    <row r="149" spans="3:34">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row>
    <row r="150" spans="3:34">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row>
    <row r="151" spans="3:34">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row>
    <row r="152" spans="3:34">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c r="AA152" s="142"/>
      <c r="AB152" s="142"/>
      <c r="AC152" s="142"/>
      <c r="AD152" s="142"/>
      <c r="AE152" s="142"/>
      <c r="AF152" s="142"/>
      <c r="AG152" s="142"/>
      <c r="AH152" s="142"/>
    </row>
    <row r="153" spans="3:34">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c r="AA153" s="142"/>
      <c r="AB153" s="142"/>
      <c r="AC153" s="142"/>
      <c r="AD153" s="142"/>
      <c r="AE153" s="142"/>
      <c r="AF153" s="142"/>
      <c r="AG153" s="142"/>
      <c r="AH153" s="142"/>
    </row>
    <row r="154" spans="3:34">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c r="AA154" s="142"/>
      <c r="AB154" s="142"/>
      <c r="AC154" s="142"/>
      <c r="AD154" s="142"/>
      <c r="AE154" s="142"/>
      <c r="AF154" s="142"/>
      <c r="AG154" s="142"/>
      <c r="AH154" s="142"/>
    </row>
    <row r="155" spans="3:34">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c r="AA155" s="142"/>
      <c r="AB155" s="142"/>
      <c r="AC155" s="142"/>
      <c r="AD155" s="142"/>
      <c r="AE155" s="142"/>
      <c r="AF155" s="142"/>
      <c r="AG155" s="142"/>
      <c r="AH155" s="142"/>
    </row>
    <row r="156" spans="3:34">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c r="AA156" s="142"/>
      <c r="AB156" s="142"/>
      <c r="AC156" s="142"/>
      <c r="AD156" s="142"/>
      <c r="AE156" s="142"/>
      <c r="AF156" s="142"/>
      <c r="AG156" s="142"/>
      <c r="AH156" s="142"/>
    </row>
    <row r="157" spans="3:34">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c r="AA157" s="142"/>
      <c r="AB157" s="142"/>
      <c r="AC157" s="142"/>
      <c r="AD157" s="142"/>
      <c r="AE157" s="142"/>
      <c r="AF157" s="142"/>
      <c r="AG157" s="142"/>
      <c r="AH157" s="142"/>
    </row>
    <row r="158" spans="3:34">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c r="AA158" s="142"/>
      <c r="AB158" s="142"/>
      <c r="AC158" s="142"/>
      <c r="AD158" s="142"/>
      <c r="AE158" s="142"/>
      <c r="AF158" s="142"/>
      <c r="AG158" s="142"/>
      <c r="AH158" s="142"/>
    </row>
    <row r="159" spans="3:34">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c r="AA159" s="142"/>
      <c r="AB159" s="142"/>
      <c r="AC159" s="142"/>
      <c r="AD159" s="142"/>
      <c r="AE159" s="142"/>
      <c r="AF159" s="142"/>
      <c r="AG159" s="142"/>
      <c r="AH159" s="142"/>
    </row>
    <row r="160" spans="3:34">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2"/>
    </row>
    <row r="161" spans="3:34">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2"/>
    </row>
    <row r="162" spans="3:34">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c r="AA162" s="142"/>
      <c r="AB162" s="142"/>
      <c r="AC162" s="142"/>
      <c r="AD162" s="142"/>
      <c r="AE162" s="142"/>
      <c r="AF162" s="142"/>
      <c r="AG162" s="142"/>
      <c r="AH162" s="142"/>
    </row>
    <row r="163" spans="3:34">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2"/>
    </row>
    <row r="164" spans="3:34">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c r="AA164" s="142"/>
      <c r="AB164" s="142"/>
      <c r="AC164" s="142"/>
      <c r="AD164" s="142"/>
      <c r="AE164" s="142"/>
      <c r="AF164" s="142"/>
      <c r="AG164" s="142"/>
      <c r="AH164" s="142"/>
    </row>
  </sheetData>
  <mergeCells count="26">
    <mergeCell ref="A4:B5"/>
    <mergeCell ref="C2:I2"/>
    <mergeCell ref="J2:N2"/>
    <mergeCell ref="O2:T2"/>
    <mergeCell ref="U2:X2"/>
    <mergeCell ref="Y2:AF2"/>
    <mergeCell ref="C3:I3"/>
    <mergeCell ref="J3:N3"/>
    <mergeCell ref="O3:T3"/>
    <mergeCell ref="U3:X3"/>
    <mergeCell ref="Y3:AF3"/>
    <mergeCell ref="J6:J23"/>
    <mergeCell ref="M6:N23"/>
    <mergeCell ref="K6:L23"/>
    <mergeCell ref="O6:T23"/>
    <mergeCell ref="C6:E23"/>
    <mergeCell ref="F6:F23"/>
    <mergeCell ref="G6:G23"/>
    <mergeCell ref="H6:H23"/>
    <mergeCell ref="I6:I23"/>
    <mergeCell ref="U6:U23"/>
    <mergeCell ref="AB6:AF23"/>
    <mergeCell ref="X6:X23"/>
    <mergeCell ref="Y6:Z23"/>
    <mergeCell ref="AA6:AA23"/>
    <mergeCell ref="V6:W23"/>
  </mergeCells>
  <phoneticPr fontId="3" type="noConversion"/>
  <hyperlinks>
    <hyperlink ref="I1" location="TOC!A1" display="TOC" xr:uid="{00000000-0004-0000-0800-000000000000}"/>
  </hyperlinks>
  <pageMargins left="0.75" right="0.75" top="1" bottom="1" header="0.5" footer="0.5"/>
  <pageSetup scale="16" orientation="portrait" horizontalDpi="4294967292" verticalDpi="4294967292" r:id="rId1"/>
  <headerFooter>
    <oddFooter>&amp;L&amp;1#&amp;"Calibri"&amp;6&amp;K7F7F7FInternal Use - Confidential</oddFooter>
  </headerFooter>
  <picture r:id="rId2"/>
  <extLst>
    <ext xmlns:x14="http://schemas.microsoft.com/office/spreadsheetml/2009/9/main" uri="{CCE6A557-97BC-4b89-ADB6-D9C93CAAB3DF}">
      <x14:dataValidations xmlns:xm="http://schemas.microsoft.com/office/excel/2006/main" count="1">
        <x14:dataValidation type="list" allowBlank="1" showInputMessage="1" showErrorMessage="1" promptTitle="Yes/No" xr:uid="{00000000-0002-0000-0800-000000000000}">
          <x14:formula1>
            <xm:f>'CS Maturity Matrix Catagories'!$A$51:$A$52</xm:f>
          </x14:formula1>
          <xm:sqref>C5:AF5 C24:AF24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TOC</vt:lpstr>
      <vt:lpstr>Instructions</vt:lpstr>
      <vt:lpstr>Client Questionnaire</vt:lpstr>
      <vt:lpstr>Client Data</vt:lpstr>
      <vt:lpstr>Overview</vt:lpstr>
      <vt:lpstr>CS Maturity Matrix Catagories</vt:lpstr>
      <vt:lpstr>Identify</vt:lpstr>
      <vt:lpstr>Protect</vt:lpstr>
      <vt:lpstr>Detect</vt:lpstr>
      <vt:lpstr>Respond</vt:lpstr>
      <vt:lpstr>Recover</vt:lpstr>
      <vt:lpstr>CIS Controls</vt:lpstr>
      <vt:lpstr>Indicative Quote</vt:lpstr>
      <vt:lpstr>Identify!_Ref331494194</vt:lpstr>
      <vt:lpstr>Identify!_Ref331504715</vt:lpstr>
      <vt:lpstr>Detect!_Toc178735558</vt:lpstr>
      <vt:lpstr>'CIS Controls'!_Toc331571936</vt:lpstr>
      <vt:lpstr>'CIS Controls'!_Toc331571937</vt:lpstr>
      <vt:lpstr>'CIS Controls'!_Toc331571938</vt:lpstr>
      <vt:lpstr>'CIS Controls'!_Toc331571939</vt:lpstr>
      <vt:lpstr>'CIS Controls'!_Toc331571941</vt:lpstr>
      <vt:lpstr>'CIS Controls'!_Toc331571942</vt:lpstr>
      <vt:lpstr>'CIS Controls'!_Toc331571943</vt:lpstr>
      <vt:lpstr>'CIS Controls'!_Toc331571951</vt:lpstr>
      <vt:lpstr>Identify!_Toc332186273</vt:lpstr>
      <vt:lpstr>Identify!_Toc332186278</vt:lpstr>
      <vt:lpstr>'CIS Controls'!_Toc332186285</vt:lpstr>
      <vt:lpstr>'CIS Controls'!_Toc332186287</vt:lpstr>
      <vt:lpstr>'CIS Controls'!_Toc332186289</vt:lpstr>
      <vt:lpstr>'CIS Controls'!_Toc332186291</vt:lpstr>
      <vt:lpstr>Respond!_Toc332186297</vt:lpstr>
      <vt:lpstr>Protect!_Toc332186298</vt:lpstr>
    </vt:vector>
  </TitlesOfParts>
  <Company>VCE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Smith</dc:creator>
  <cp:lastModifiedBy>JW Smith</cp:lastModifiedBy>
  <cp:lastPrinted>2013-08-26T17:24:14Z</cp:lastPrinted>
  <dcterms:created xsi:type="dcterms:W3CDTF">2013-05-20T13:46:41Z</dcterms:created>
  <dcterms:modified xsi:type="dcterms:W3CDTF">2023-10-02T20:23:48Z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e70ee2-0cb4-4d60-aee5-75ef2c4c8a90_Enabled">
    <vt:lpwstr>True</vt:lpwstr>
  </property>
  <property fmtid="{D5CDD505-2E9C-101B-9397-08002B2CF9AE}" pid="3" name="MSIP_Label_7de70ee2-0cb4-4d60-aee5-75ef2c4c8a90_SiteId">
    <vt:lpwstr>945c199a-83a2-4e80-9f8c-5a91be5752dd</vt:lpwstr>
  </property>
  <property fmtid="{D5CDD505-2E9C-101B-9397-08002B2CF9AE}" pid="4" name="MSIP_Label_7de70ee2-0cb4-4d60-aee5-75ef2c4c8a90_Owner">
    <vt:lpwstr>Jeffry_Smith@Dell.com</vt:lpwstr>
  </property>
  <property fmtid="{D5CDD505-2E9C-101B-9397-08002B2CF9AE}" pid="5" name="MSIP_Label_7de70ee2-0cb4-4d60-aee5-75ef2c4c8a90_SetDate">
    <vt:lpwstr>2020-03-03T22:48:14.8358334Z</vt:lpwstr>
  </property>
  <property fmtid="{D5CDD505-2E9C-101B-9397-08002B2CF9AE}" pid="6" name="MSIP_Label_7de70ee2-0cb4-4d60-aee5-75ef2c4c8a90_Name">
    <vt:lpwstr>Internal Use</vt:lpwstr>
  </property>
  <property fmtid="{D5CDD505-2E9C-101B-9397-08002B2CF9AE}" pid="7" name="MSIP_Label_7de70ee2-0cb4-4d60-aee5-75ef2c4c8a90_Application">
    <vt:lpwstr>Microsoft Azure Information Protection</vt:lpwstr>
  </property>
  <property fmtid="{D5CDD505-2E9C-101B-9397-08002B2CF9AE}" pid="8" name="MSIP_Label_7de70ee2-0cb4-4d60-aee5-75ef2c4c8a90_Extended_MSFT_Method">
    <vt:lpwstr>Manual</vt:lpwstr>
  </property>
  <property fmtid="{D5CDD505-2E9C-101B-9397-08002B2CF9AE}" pid="9" name="MSIP_Label_da6fab74-d5af-4af7-a9a4-78d84655a626_Enabled">
    <vt:lpwstr>True</vt:lpwstr>
  </property>
  <property fmtid="{D5CDD505-2E9C-101B-9397-08002B2CF9AE}" pid="10" name="MSIP_Label_da6fab74-d5af-4af7-a9a4-78d84655a626_SiteId">
    <vt:lpwstr>945c199a-83a2-4e80-9f8c-5a91be5752dd</vt:lpwstr>
  </property>
  <property fmtid="{D5CDD505-2E9C-101B-9397-08002B2CF9AE}" pid="11" name="MSIP_Label_da6fab74-d5af-4af7-a9a4-78d84655a626_Owner">
    <vt:lpwstr>Jeffry_Smith@Dell.com</vt:lpwstr>
  </property>
  <property fmtid="{D5CDD505-2E9C-101B-9397-08002B2CF9AE}" pid="12" name="MSIP_Label_da6fab74-d5af-4af7-a9a4-78d84655a626_SetDate">
    <vt:lpwstr>2020-03-03T22:48:14.8358334Z</vt:lpwstr>
  </property>
  <property fmtid="{D5CDD505-2E9C-101B-9397-08002B2CF9AE}" pid="13" name="MSIP_Label_da6fab74-d5af-4af7-a9a4-78d84655a626_Name">
    <vt:lpwstr>Visual Marking</vt:lpwstr>
  </property>
  <property fmtid="{D5CDD505-2E9C-101B-9397-08002B2CF9AE}" pid="14" name="MSIP_Label_da6fab74-d5af-4af7-a9a4-78d84655a626_Application">
    <vt:lpwstr>Microsoft Azure Information Protection</vt:lpwstr>
  </property>
  <property fmtid="{D5CDD505-2E9C-101B-9397-08002B2CF9AE}" pid="15" name="MSIP_Label_da6fab74-d5af-4af7-a9a4-78d84655a626_Parent">
    <vt:lpwstr>7de70ee2-0cb4-4d60-aee5-75ef2c4c8a90</vt:lpwstr>
  </property>
  <property fmtid="{D5CDD505-2E9C-101B-9397-08002B2CF9AE}" pid="16" name="MSIP_Label_da6fab74-d5af-4af7-a9a4-78d84655a626_Extended_MSFT_Method">
    <vt:lpwstr>Manual</vt:lpwstr>
  </property>
  <property fmtid="{D5CDD505-2E9C-101B-9397-08002B2CF9AE}" pid="17" name="aiplabel">
    <vt:lpwstr>Internal Use Visual Marking</vt:lpwstr>
  </property>
</Properties>
</file>