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15" yWindow="-15" windowWidth="6000" windowHeight="6525" tabRatio="874"/>
  </bookViews>
  <sheets>
    <sheet name="Multiply and Round" sheetId="81" r:id="rId1"/>
    <sheet name="Round" sheetId="88" r:id="rId2"/>
    <sheet name="Invert Selection" sheetId="85" r:id="rId3"/>
    <sheet name="Interpolate" sheetId="87" r:id="rId4"/>
    <sheet name="Check Values" sheetId="89" r:id="rId5"/>
    <sheet name="__timeseries.npt" sheetId="45" r:id="rId6"/>
    <sheet name="__timevarying_wsc.npt" sheetId="76" r:id="rId7"/>
    <sheet name="__timevarying_boundary.npt" sheetId="79" r:id="rId8"/>
    <sheet name="__timevarying_withdrawal.npt" sheetId="82" r:id="rId9"/>
    <sheet name="__verticalprofile.npt" sheetId="80" r:id="rId10"/>
    <sheet name="__longitudinalprofile.npt" sheetId="92" r:id="rId11"/>
    <sheet name="__bathymetryexport.npt" sheetId="91" r:id="rId12"/>
    <sheet name="CSV format" sheetId="93" r:id="rId13"/>
  </sheets>
  <definedNames>
    <definedName name="solver_adj" localSheetId="11" hidden="1">__bathymetryexport.npt!$C$73:$Z$73</definedName>
    <definedName name="solver_adj" localSheetId="10" hidden="1">__longitudinalprofile.npt!#REF!</definedName>
    <definedName name="solver_cvg" localSheetId="11" hidden="1">0.0001</definedName>
    <definedName name="solver_cvg" localSheetId="10" hidden="1">0.0001</definedName>
    <definedName name="solver_drv" localSheetId="11" hidden="1">1</definedName>
    <definedName name="solver_drv" localSheetId="10" hidden="1">1</definedName>
    <definedName name="solver_est" localSheetId="11" hidden="1">1</definedName>
    <definedName name="solver_est" localSheetId="10" hidden="1">1</definedName>
    <definedName name="solver_itr" localSheetId="11" hidden="1">100</definedName>
    <definedName name="solver_itr" localSheetId="10" hidden="1">100</definedName>
    <definedName name="solver_lhs1" localSheetId="11" hidden="1">__bathymetryexport.npt!$C$73:$Z$73</definedName>
    <definedName name="solver_lhs1" localSheetId="10" hidden="1">__longitudinalprofile.npt!#REF!</definedName>
    <definedName name="solver_lin" localSheetId="11" hidden="1">2</definedName>
    <definedName name="solver_lin" localSheetId="10" hidden="1">2</definedName>
    <definedName name="solver_neg" localSheetId="11" hidden="1">2</definedName>
    <definedName name="solver_neg" localSheetId="10" hidden="1">2</definedName>
    <definedName name="solver_num" localSheetId="11" hidden="1">1</definedName>
    <definedName name="solver_num" localSheetId="10" hidden="1">1</definedName>
    <definedName name="solver_nwt" localSheetId="11" hidden="1">1</definedName>
    <definedName name="solver_nwt" localSheetId="10" hidden="1">1</definedName>
    <definedName name="solver_opt" localSheetId="11" hidden="1">__bathymetryexport.npt!#REF!</definedName>
    <definedName name="solver_opt" localSheetId="10" hidden="1">__longitudinalprofile.npt!#REF!</definedName>
    <definedName name="solver_pre" localSheetId="11" hidden="1">0.000001</definedName>
    <definedName name="solver_pre" localSheetId="10" hidden="1">0.000001</definedName>
    <definedName name="solver_rel1" localSheetId="11" hidden="1">1</definedName>
    <definedName name="solver_rel1" localSheetId="10" hidden="1">1</definedName>
    <definedName name="solver_rhs1" localSheetId="11" hidden="1">1.1</definedName>
    <definedName name="solver_rhs1" localSheetId="10" hidden="1">1.1</definedName>
    <definedName name="solver_scl" localSheetId="11" hidden="1">2</definedName>
    <definedName name="solver_scl" localSheetId="10" hidden="1">2</definedName>
    <definedName name="solver_sho" localSheetId="11" hidden="1">2</definedName>
    <definedName name="solver_sho" localSheetId="10" hidden="1">2</definedName>
    <definedName name="solver_tim" localSheetId="11" hidden="1">100</definedName>
    <definedName name="solver_tim" localSheetId="10" hidden="1">100</definedName>
    <definedName name="solver_tol" localSheetId="11" hidden="1">0.05</definedName>
    <definedName name="solver_tol" localSheetId="10" hidden="1">0.05</definedName>
    <definedName name="solver_typ" localSheetId="11" hidden="1">3</definedName>
    <definedName name="solver_typ" localSheetId="10" hidden="1">3</definedName>
    <definedName name="solver_val" localSheetId="11" hidden="1">0</definedName>
    <definedName name="solver_val" localSheetId="10" hidden="1">0</definedName>
  </definedNames>
  <calcPr calcId="125725"/>
</workbook>
</file>

<file path=xl/calcChain.xml><?xml version="1.0" encoding="utf-8"?>
<calcChain xmlns="http://schemas.openxmlformats.org/spreadsheetml/2006/main">
  <c r="Y58" i="92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C58"/>
  <c r="B58"/>
  <c r="B55"/>
  <c r="AB75" i="91" l="1"/>
  <c r="AD75"/>
  <c r="AB76"/>
  <c r="AF76"/>
  <c r="AB77"/>
  <c r="AF77"/>
  <c r="AB78"/>
  <c r="AF78"/>
  <c r="AB79"/>
  <c r="AF79"/>
  <c r="AB80"/>
  <c r="AF80"/>
  <c r="AB81"/>
  <c r="AF81"/>
  <c r="AB82"/>
  <c r="AF82"/>
  <c r="AB83"/>
  <c r="AF83"/>
  <c r="AB84"/>
  <c r="AF84"/>
  <c r="AB85"/>
  <c r="AF85"/>
  <c r="AB86"/>
  <c r="AF86"/>
  <c r="AB87"/>
  <c r="AF87"/>
  <c r="AB88"/>
  <c r="AF88"/>
  <c r="AB89"/>
  <c r="AF89"/>
  <c r="AB90"/>
  <c r="AF90"/>
  <c r="AB91"/>
  <c r="AF91"/>
  <c r="AB92"/>
  <c r="AF92"/>
  <c r="AB93"/>
  <c r="AF93"/>
  <c r="AB94"/>
  <c r="AF94"/>
  <c r="AB95"/>
  <c r="AF95"/>
  <c r="AB96"/>
  <c r="AF96"/>
  <c r="AB97"/>
  <c r="AF97"/>
  <c r="AB98"/>
  <c r="AF98"/>
  <c r="AB99"/>
  <c r="AF99"/>
  <c r="AB100"/>
  <c r="AF100"/>
  <c r="AB101"/>
  <c r="AF101"/>
  <c r="AB102"/>
  <c r="AF102"/>
  <c r="AB103"/>
  <c r="AF103"/>
  <c r="AB104"/>
  <c r="AF104"/>
  <c r="AB105"/>
  <c r="AF105"/>
  <c r="AB106"/>
  <c r="AF106"/>
  <c r="AB107"/>
  <c r="AF107"/>
  <c r="AB108"/>
  <c r="AF108"/>
  <c r="AB109"/>
  <c r="AF109"/>
  <c r="AB110"/>
  <c r="AF110"/>
  <c r="AB111"/>
  <c r="AF111"/>
  <c r="AB112"/>
  <c r="AF112"/>
  <c r="AB113"/>
  <c r="AF113"/>
  <c r="AB114"/>
  <c r="AF114"/>
  <c r="AB115"/>
  <c r="AF115"/>
  <c r="AB116"/>
  <c r="AF116"/>
  <c r="AB117"/>
  <c r="AF117"/>
  <c r="AB118"/>
  <c r="AF118"/>
  <c r="AB119"/>
  <c r="AF119"/>
  <c r="AB120"/>
  <c r="AF120"/>
  <c r="AB121"/>
  <c r="AF121"/>
  <c r="AB122"/>
  <c r="AF122"/>
  <c r="AB123"/>
  <c r="AF123"/>
  <c r="AB124"/>
  <c r="AF124"/>
  <c r="AB125"/>
  <c r="AF125"/>
  <c r="AB126"/>
  <c r="AF126"/>
  <c r="AB127"/>
  <c r="AF127"/>
  <c r="AB128"/>
  <c r="AF128"/>
  <c r="AB129"/>
  <c r="AF129"/>
  <c r="AB130"/>
  <c r="AF130"/>
  <c r="AB131"/>
  <c r="AF131"/>
  <c r="AB132"/>
  <c r="AF132"/>
  <c r="AB133"/>
  <c r="AF133"/>
  <c r="AB134"/>
  <c r="AF134"/>
  <c r="AB135"/>
  <c r="AF135"/>
  <c r="AB136"/>
  <c r="AC136" s="1"/>
  <c r="AF136"/>
  <c r="AB137"/>
  <c r="AC137"/>
  <c r="AD137" s="1"/>
  <c r="AF137"/>
  <c r="Z137"/>
  <c r="U137"/>
  <c r="T137"/>
  <c r="S137"/>
  <c r="R137"/>
  <c r="M137"/>
  <c r="L137"/>
  <c r="K137"/>
  <c r="E137"/>
  <c r="D137"/>
  <c r="C137"/>
  <c r="B137"/>
  <c r="W137" s="1"/>
  <c r="Q136"/>
  <c r="J136"/>
  <c r="I136"/>
  <c r="B136"/>
  <c r="Y135"/>
  <c r="X135"/>
  <c r="W135"/>
  <c r="V135"/>
  <c r="U135"/>
  <c r="T135"/>
  <c r="S135"/>
  <c r="Q135"/>
  <c r="P135"/>
  <c r="O135"/>
  <c r="N135"/>
  <c r="M135"/>
  <c r="L135"/>
  <c r="K135"/>
  <c r="I135"/>
  <c r="H135"/>
  <c r="G135"/>
  <c r="F135"/>
  <c r="E135"/>
  <c r="D135"/>
  <c r="C135"/>
  <c r="B135"/>
  <c r="Z135" s="1"/>
  <c r="T134"/>
  <c r="S134"/>
  <c r="L134"/>
  <c r="K134"/>
  <c r="D134"/>
  <c r="C134"/>
  <c r="B134"/>
  <c r="V134" s="1"/>
  <c r="Y133"/>
  <c r="X133"/>
  <c r="W133"/>
  <c r="V133"/>
  <c r="U133"/>
  <c r="S133"/>
  <c r="Q133"/>
  <c r="P133"/>
  <c r="O133"/>
  <c r="N133"/>
  <c r="M133"/>
  <c r="K133"/>
  <c r="I133"/>
  <c r="H133"/>
  <c r="G133"/>
  <c r="F133"/>
  <c r="E133"/>
  <c r="C133"/>
  <c r="B133"/>
  <c r="T133" s="1"/>
  <c r="X132"/>
  <c r="V132"/>
  <c r="U132"/>
  <c r="T132"/>
  <c r="S132"/>
  <c r="P132"/>
  <c r="N132"/>
  <c r="M132"/>
  <c r="L132"/>
  <c r="K132"/>
  <c r="H132"/>
  <c r="F132"/>
  <c r="E132"/>
  <c r="D132"/>
  <c r="C132"/>
  <c r="B132"/>
  <c r="Y132" s="1"/>
  <c r="B131"/>
  <c r="C131" s="1"/>
  <c r="X130"/>
  <c r="W130"/>
  <c r="V130"/>
  <c r="U130"/>
  <c r="P130"/>
  <c r="O130"/>
  <c r="N130"/>
  <c r="M130"/>
  <c r="H130"/>
  <c r="G130"/>
  <c r="F130"/>
  <c r="E130"/>
  <c r="B130"/>
  <c r="Z130" s="1"/>
  <c r="U129"/>
  <c r="T129"/>
  <c r="S129"/>
  <c r="M129"/>
  <c r="L129"/>
  <c r="K129"/>
  <c r="E129"/>
  <c r="D129"/>
  <c r="C129"/>
  <c r="B129"/>
  <c r="W129" s="1"/>
  <c r="B128"/>
  <c r="Q128" s="1"/>
  <c r="Y127"/>
  <c r="X127"/>
  <c r="W127"/>
  <c r="V127"/>
  <c r="U127"/>
  <c r="T127"/>
  <c r="S127"/>
  <c r="Q127"/>
  <c r="P127"/>
  <c r="O127"/>
  <c r="N127"/>
  <c r="M127"/>
  <c r="L127"/>
  <c r="K127"/>
  <c r="I127"/>
  <c r="H127"/>
  <c r="G127"/>
  <c r="F127"/>
  <c r="E127"/>
  <c r="D127"/>
  <c r="C127"/>
  <c r="B127"/>
  <c r="Z127" s="1"/>
  <c r="T126"/>
  <c r="S126"/>
  <c r="L126"/>
  <c r="K126"/>
  <c r="D126"/>
  <c r="C126"/>
  <c r="B126"/>
  <c r="V126" s="1"/>
  <c r="Y125"/>
  <c r="X125"/>
  <c r="W125"/>
  <c r="V125"/>
  <c r="U125"/>
  <c r="S125"/>
  <c r="Q125"/>
  <c r="P125"/>
  <c r="O125"/>
  <c r="N125"/>
  <c r="M125"/>
  <c r="K125"/>
  <c r="I125"/>
  <c r="H125"/>
  <c r="G125"/>
  <c r="F125"/>
  <c r="E125"/>
  <c r="C125"/>
  <c r="B125"/>
  <c r="T125" s="1"/>
  <c r="X124"/>
  <c r="V124"/>
  <c r="U124"/>
  <c r="T124"/>
  <c r="S124"/>
  <c r="P124"/>
  <c r="N124"/>
  <c r="M124"/>
  <c r="L124"/>
  <c r="K124"/>
  <c r="H124"/>
  <c r="F124"/>
  <c r="E124"/>
  <c r="D124"/>
  <c r="C124"/>
  <c r="B124"/>
  <c r="Y124" s="1"/>
  <c r="Z123"/>
  <c r="S123"/>
  <c r="R123"/>
  <c r="K123"/>
  <c r="J123"/>
  <c r="C123"/>
  <c r="B123"/>
  <c r="X122"/>
  <c r="W122"/>
  <c r="V122"/>
  <c r="U122"/>
  <c r="P122"/>
  <c r="O122"/>
  <c r="N122"/>
  <c r="M122"/>
  <c r="H122"/>
  <c r="G122"/>
  <c r="F122"/>
  <c r="E122"/>
  <c r="B122"/>
  <c r="Z122" s="1"/>
  <c r="U121"/>
  <c r="T121"/>
  <c r="S121"/>
  <c r="R121"/>
  <c r="M121"/>
  <c r="L121"/>
  <c r="K121"/>
  <c r="E121"/>
  <c r="D121"/>
  <c r="C121"/>
  <c r="B121"/>
  <c r="W121" s="1"/>
  <c r="Z120"/>
  <c r="Y120"/>
  <c r="R120"/>
  <c r="Q120"/>
  <c r="B120"/>
  <c r="I120" s="1"/>
  <c r="Y119"/>
  <c r="X119"/>
  <c r="W119"/>
  <c r="V119"/>
  <c r="U119"/>
  <c r="T119"/>
  <c r="S119"/>
  <c r="Q119"/>
  <c r="P119"/>
  <c r="O119"/>
  <c r="N119"/>
  <c r="M119"/>
  <c r="L119"/>
  <c r="K119"/>
  <c r="I119"/>
  <c r="H119"/>
  <c r="G119"/>
  <c r="F119"/>
  <c r="E119"/>
  <c r="D119"/>
  <c r="C119"/>
  <c r="B119"/>
  <c r="Z119" s="1"/>
  <c r="T118"/>
  <c r="S118"/>
  <c r="L118"/>
  <c r="K118"/>
  <c r="D118"/>
  <c r="C118"/>
  <c r="B118"/>
  <c r="V118" s="1"/>
  <c r="Y117"/>
  <c r="X117"/>
  <c r="W117"/>
  <c r="V117"/>
  <c r="U117"/>
  <c r="S117"/>
  <c r="Q117"/>
  <c r="P117"/>
  <c r="O117"/>
  <c r="N117"/>
  <c r="M117"/>
  <c r="K117"/>
  <c r="I117"/>
  <c r="H117"/>
  <c r="G117"/>
  <c r="F117"/>
  <c r="E117"/>
  <c r="C117"/>
  <c r="B117"/>
  <c r="T117" s="1"/>
  <c r="X116"/>
  <c r="V116"/>
  <c r="U116"/>
  <c r="T116"/>
  <c r="S116"/>
  <c r="P116"/>
  <c r="N116"/>
  <c r="M116"/>
  <c r="L116"/>
  <c r="K116"/>
  <c r="H116"/>
  <c r="F116"/>
  <c r="E116"/>
  <c r="D116"/>
  <c r="C116"/>
  <c r="B116"/>
  <c r="Y116" s="1"/>
  <c r="K115"/>
  <c r="J115"/>
  <c r="C115"/>
  <c r="B115"/>
  <c r="R115" s="1"/>
  <c r="X114"/>
  <c r="W114"/>
  <c r="V114"/>
  <c r="U114"/>
  <c r="P114"/>
  <c r="O114"/>
  <c r="N114"/>
  <c r="M114"/>
  <c r="H114"/>
  <c r="G114"/>
  <c r="F114"/>
  <c r="E114"/>
  <c r="B114"/>
  <c r="Z114" s="1"/>
  <c r="U113"/>
  <c r="T113"/>
  <c r="S113"/>
  <c r="M113"/>
  <c r="L113"/>
  <c r="K113"/>
  <c r="E113"/>
  <c r="D113"/>
  <c r="C113"/>
  <c r="B113"/>
  <c r="W113" s="1"/>
  <c r="Q112"/>
  <c r="J112"/>
  <c r="I112"/>
  <c r="B112"/>
  <c r="Z112" s="1"/>
  <c r="Y111"/>
  <c r="X111"/>
  <c r="W111"/>
  <c r="V111"/>
  <c r="U111"/>
  <c r="T111"/>
  <c r="S111"/>
  <c r="Q111"/>
  <c r="P111"/>
  <c r="O111"/>
  <c r="N111"/>
  <c r="M111"/>
  <c r="L111"/>
  <c r="K111"/>
  <c r="I111"/>
  <c r="H111"/>
  <c r="G111"/>
  <c r="F111"/>
  <c r="E111"/>
  <c r="D111"/>
  <c r="C111"/>
  <c r="B111"/>
  <c r="Z111" s="1"/>
  <c r="T110"/>
  <c r="S110"/>
  <c r="L110"/>
  <c r="K110"/>
  <c r="D110"/>
  <c r="C110"/>
  <c r="B110"/>
  <c r="V110" s="1"/>
  <c r="Y109"/>
  <c r="X109"/>
  <c r="W109"/>
  <c r="V109"/>
  <c r="U109"/>
  <c r="S109"/>
  <c r="Q109"/>
  <c r="P109"/>
  <c r="O109"/>
  <c r="N109"/>
  <c r="M109"/>
  <c r="K109"/>
  <c r="I109"/>
  <c r="H109"/>
  <c r="G109"/>
  <c r="F109"/>
  <c r="E109"/>
  <c r="C109"/>
  <c r="B109"/>
  <c r="T109" s="1"/>
  <c r="X108"/>
  <c r="V108"/>
  <c r="U108"/>
  <c r="T108"/>
  <c r="S108"/>
  <c r="P108"/>
  <c r="N108"/>
  <c r="M108"/>
  <c r="L108"/>
  <c r="K108"/>
  <c r="H108"/>
  <c r="F108"/>
  <c r="E108"/>
  <c r="D108"/>
  <c r="C108"/>
  <c r="B108"/>
  <c r="Y108" s="1"/>
  <c r="B107"/>
  <c r="K107" s="1"/>
  <c r="X106"/>
  <c r="W106"/>
  <c r="V106"/>
  <c r="U106"/>
  <c r="P106"/>
  <c r="O106"/>
  <c r="N106"/>
  <c r="M106"/>
  <c r="H106"/>
  <c r="G106"/>
  <c r="F106"/>
  <c r="E106"/>
  <c r="B106"/>
  <c r="Z106" s="1"/>
  <c r="U105"/>
  <c r="T105"/>
  <c r="S105"/>
  <c r="M105"/>
  <c r="L105"/>
  <c r="K105"/>
  <c r="E105"/>
  <c r="D105"/>
  <c r="C105"/>
  <c r="B105"/>
  <c r="W105" s="1"/>
  <c r="Z104"/>
  <c r="R104"/>
  <c r="P104"/>
  <c r="J104"/>
  <c r="I104"/>
  <c r="H104"/>
  <c r="B104"/>
  <c r="Q104" s="1"/>
  <c r="Y103"/>
  <c r="W103"/>
  <c r="V103"/>
  <c r="U103"/>
  <c r="T103"/>
  <c r="S103"/>
  <c r="Q103"/>
  <c r="O103"/>
  <c r="N103"/>
  <c r="M103"/>
  <c r="L103"/>
  <c r="K103"/>
  <c r="I103"/>
  <c r="G103"/>
  <c r="F103"/>
  <c r="E103"/>
  <c r="D103"/>
  <c r="C103"/>
  <c r="B103"/>
  <c r="Z103" s="1"/>
  <c r="Z102"/>
  <c r="S102"/>
  <c r="R102"/>
  <c r="L102"/>
  <c r="K102"/>
  <c r="J102"/>
  <c r="D102"/>
  <c r="C102"/>
  <c r="B102"/>
  <c r="Y101"/>
  <c r="X101"/>
  <c r="W101"/>
  <c r="V101"/>
  <c r="U101"/>
  <c r="S101"/>
  <c r="Q101"/>
  <c r="P101"/>
  <c r="O101"/>
  <c r="N101"/>
  <c r="M101"/>
  <c r="K101"/>
  <c r="I101"/>
  <c r="H101"/>
  <c r="G101"/>
  <c r="F101"/>
  <c r="E101"/>
  <c r="D101"/>
  <c r="C101"/>
  <c r="B101"/>
  <c r="T101" s="1"/>
  <c r="X100"/>
  <c r="V100"/>
  <c r="U100"/>
  <c r="T100"/>
  <c r="S100"/>
  <c r="P100"/>
  <c r="N100"/>
  <c r="M100"/>
  <c r="L100"/>
  <c r="K100"/>
  <c r="H100"/>
  <c r="F100"/>
  <c r="E100"/>
  <c r="D100"/>
  <c r="C100"/>
  <c r="B100"/>
  <c r="Y100" s="1"/>
  <c r="Z99"/>
  <c r="S99"/>
  <c r="R99"/>
  <c r="Q99"/>
  <c r="K99"/>
  <c r="J99"/>
  <c r="C99"/>
  <c r="B99"/>
  <c r="X98"/>
  <c r="W98"/>
  <c r="V98"/>
  <c r="U98"/>
  <c r="P98"/>
  <c r="O98"/>
  <c r="N98"/>
  <c r="M98"/>
  <c r="H98"/>
  <c r="G98"/>
  <c r="F98"/>
  <c r="E98"/>
  <c r="B98"/>
  <c r="Z98" s="1"/>
  <c r="U97"/>
  <c r="T97"/>
  <c r="S97"/>
  <c r="M97"/>
  <c r="L97"/>
  <c r="K97"/>
  <c r="E97"/>
  <c r="D97"/>
  <c r="C97"/>
  <c r="B97"/>
  <c r="W97" s="1"/>
  <c r="Z96"/>
  <c r="R96"/>
  <c r="P96"/>
  <c r="J96"/>
  <c r="I96"/>
  <c r="H96"/>
  <c r="B96"/>
  <c r="Q96" s="1"/>
  <c r="Y95"/>
  <c r="W95"/>
  <c r="V95"/>
  <c r="U95"/>
  <c r="T95"/>
  <c r="S95"/>
  <c r="Q95"/>
  <c r="O95"/>
  <c r="N95"/>
  <c r="M95"/>
  <c r="L95"/>
  <c r="K95"/>
  <c r="I95"/>
  <c r="G95"/>
  <c r="F95"/>
  <c r="E95"/>
  <c r="D95"/>
  <c r="C95"/>
  <c r="B95"/>
  <c r="Z95" s="1"/>
  <c r="Z94"/>
  <c r="S94"/>
  <c r="R94"/>
  <c r="L94"/>
  <c r="K94"/>
  <c r="J94"/>
  <c r="D94"/>
  <c r="C94"/>
  <c r="B94"/>
  <c r="Y93"/>
  <c r="X93"/>
  <c r="W93"/>
  <c r="V93"/>
  <c r="U93"/>
  <c r="T93"/>
  <c r="S93"/>
  <c r="Q93"/>
  <c r="P93"/>
  <c r="O93"/>
  <c r="N93"/>
  <c r="M93"/>
  <c r="L93"/>
  <c r="K93"/>
  <c r="I93"/>
  <c r="H93"/>
  <c r="G93"/>
  <c r="F93"/>
  <c r="E93"/>
  <c r="D93"/>
  <c r="C93"/>
  <c r="B93"/>
  <c r="Z93" s="1"/>
  <c r="X92"/>
  <c r="V92"/>
  <c r="U92"/>
  <c r="T92"/>
  <c r="S92"/>
  <c r="P92"/>
  <c r="N92"/>
  <c r="M92"/>
  <c r="L92"/>
  <c r="K92"/>
  <c r="H92"/>
  <c r="F92"/>
  <c r="E92"/>
  <c r="D92"/>
  <c r="C92"/>
  <c r="B92"/>
  <c r="Y92" s="1"/>
  <c r="Z91"/>
  <c r="C91"/>
  <c r="B91"/>
  <c r="I91" s="1"/>
  <c r="X90"/>
  <c r="W90"/>
  <c r="V90"/>
  <c r="U90"/>
  <c r="P90"/>
  <c r="O90"/>
  <c r="N90"/>
  <c r="M90"/>
  <c r="H90"/>
  <c r="G90"/>
  <c r="F90"/>
  <c r="E90"/>
  <c r="B90"/>
  <c r="Z90" s="1"/>
  <c r="U89"/>
  <c r="T89"/>
  <c r="S89"/>
  <c r="M89"/>
  <c r="L89"/>
  <c r="K89"/>
  <c r="E89"/>
  <c r="D89"/>
  <c r="C89"/>
  <c r="B89"/>
  <c r="W89" s="1"/>
  <c r="R88"/>
  <c r="Q88"/>
  <c r="P88"/>
  <c r="J88"/>
  <c r="B88"/>
  <c r="Z88" s="1"/>
  <c r="Y87"/>
  <c r="W87"/>
  <c r="V87"/>
  <c r="U87"/>
  <c r="T87"/>
  <c r="S87"/>
  <c r="Q87"/>
  <c r="O87"/>
  <c r="N87"/>
  <c r="M87"/>
  <c r="L87"/>
  <c r="K87"/>
  <c r="I87"/>
  <c r="G87"/>
  <c r="F87"/>
  <c r="E87"/>
  <c r="D87"/>
  <c r="C87"/>
  <c r="B87"/>
  <c r="Z87" s="1"/>
  <c r="Z86"/>
  <c r="S86"/>
  <c r="R86"/>
  <c r="L86"/>
  <c r="K86"/>
  <c r="J86"/>
  <c r="C86"/>
  <c r="B86"/>
  <c r="Y85"/>
  <c r="X85"/>
  <c r="W85"/>
  <c r="V85"/>
  <c r="U85"/>
  <c r="T85"/>
  <c r="S85"/>
  <c r="Q85"/>
  <c r="P85"/>
  <c r="O85"/>
  <c r="N85"/>
  <c r="M85"/>
  <c r="L85"/>
  <c r="K85"/>
  <c r="I85"/>
  <c r="H85"/>
  <c r="G85"/>
  <c r="F85"/>
  <c r="E85"/>
  <c r="D85"/>
  <c r="C85"/>
  <c r="B85"/>
  <c r="Z85" s="1"/>
  <c r="X84"/>
  <c r="V84"/>
  <c r="U84"/>
  <c r="T84"/>
  <c r="S84"/>
  <c r="P84"/>
  <c r="N84"/>
  <c r="M84"/>
  <c r="L84"/>
  <c r="K84"/>
  <c r="H84"/>
  <c r="F84"/>
  <c r="E84"/>
  <c r="D84"/>
  <c r="C84"/>
  <c r="B84"/>
  <c r="Y84" s="1"/>
  <c r="Z83"/>
  <c r="J83"/>
  <c r="I83"/>
  <c r="C83"/>
  <c r="B83"/>
  <c r="K83" s="1"/>
  <c r="X82"/>
  <c r="W82"/>
  <c r="V82"/>
  <c r="U82"/>
  <c r="P82"/>
  <c r="O82"/>
  <c r="N82"/>
  <c r="M82"/>
  <c r="H82"/>
  <c r="G82"/>
  <c r="F82"/>
  <c r="E82"/>
  <c r="B82"/>
  <c r="Z82" s="1"/>
  <c r="U81"/>
  <c r="T81"/>
  <c r="S81"/>
  <c r="M81"/>
  <c r="L81"/>
  <c r="K81"/>
  <c r="E81"/>
  <c r="D81"/>
  <c r="C81"/>
  <c r="B81"/>
  <c r="W81" s="1"/>
  <c r="Y80"/>
  <c r="B80"/>
  <c r="J80" s="1"/>
  <c r="Y79"/>
  <c r="W79"/>
  <c r="V79"/>
  <c r="U79"/>
  <c r="T79"/>
  <c r="S79"/>
  <c r="Q79"/>
  <c r="O79"/>
  <c r="N79"/>
  <c r="M79"/>
  <c r="L79"/>
  <c r="K79"/>
  <c r="I79"/>
  <c r="G79"/>
  <c r="F79"/>
  <c r="E79"/>
  <c r="D79"/>
  <c r="C79"/>
  <c r="B79"/>
  <c r="Z79" s="1"/>
  <c r="Z78"/>
  <c r="C78"/>
  <c r="B78"/>
  <c r="L78" s="1"/>
  <c r="Y77"/>
  <c r="X77"/>
  <c r="W77"/>
  <c r="V77"/>
  <c r="U77"/>
  <c r="T77"/>
  <c r="S77"/>
  <c r="Q77"/>
  <c r="P77"/>
  <c r="O77"/>
  <c r="N77"/>
  <c r="M77"/>
  <c r="L77"/>
  <c r="K77"/>
  <c r="I77"/>
  <c r="H77"/>
  <c r="G77"/>
  <c r="F77"/>
  <c r="E77"/>
  <c r="D77"/>
  <c r="C77"/>
  <c r="B77"/>
  <c r="Z77" s="1"/>
  <c r="X76"/>
  <c r="V76"/>
  <c r="U76"/>
  <c r="T76"/>
  <c r="S76"/>
  <c r="P76"/>
  <c r="N76"/>
  <c r="M76"/>
  <c r="L76"/>
  <c r="K76"/>
  <c r="H76"/>
  <c r="F76"/>
  <c r="E76"/>
  <c r="D76"/>
  <c r="C76"/>
  <c r="B76"/>
  <c r="Y76" s="1"/>
  <c r="Y75"/>
  <c r="X75"/>
  <c r="W75"/>
  <c r="V75"/>
  <c r="U75"/>
  <c r="T75"/>
  <c r="S75"/>
  <c r="Q75"/>
  <c r="P75"/>
  <c r="O75"/>
  <c r="N75"/>
  <c r="M75"/>
  <c r="L75"/>
  <c r="K75"/>
  <c r="I75"/>
  <c r="H75"/>
  <c r="G75"/>
  <c r="F75"/>
  <c r="E75"/>
  <c r="D75"/>
  <c r="C75"/>
  <c r="B75"/>
  <c r="Z75" s="1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C73"/>
  <c r="Z2"/>
  <c r="Y2"/>
  <c r="X2" s="1"/>
  <c r="W2" s="1"/>
  <c r="V2" s="1"/>
  <c r="U2" s="1"/>
  <c r="T2" s="1"/>
  <c r="S2"/>
  <c r="R2"/>
  <c r="Q2" s="1"/>
  <c r="P2" s="1"/>
  <c r="O2" s="1"/>
  <c r="N2" s="1"/>
  <c r="M2" s="1"/>
  <c r="L2" s="1"/>
  <c r="K2" s="1"/>
  <c r="J2" s="1"/>
  <c r="I2" s="1"/>
  <c r="H2" s="1"/>
  <c r="G2" s="1"/>
  <c r="F2" s="1"/>
  <c r="E2" s="1"/>
  <c r="D2" s="1"/>
  <c r="C2" s="1"/>
  <c r="AC135" l="1"/>
  <c r="AD136"/>
  <c r="T136"/>
  <c r="L136"/>
  <c r="D136"/>
  <c r="W136"/>
  <c r="O136"/>
  <c r="G136"/>
  <c r="U136"/>
  <c r="M136"/>
  <c r="E136"/>
  <c r="X136"/>
  <c r="P136"/>
  <c r="V136"/>
  <c r="N136"/>
  <c r="F136"/>
  <c r="S136"/>
  <c r="K136"/>
  <c r="C136"/>
  <c r="H136"/>
  <c r="V86"/>
  <c r="N86"/>
  <c r="F86"/>
  <c r="I86"/>
  <c r="W86"/>
  <c r="O86"/>
  <c r="G86"/>
  <c r="X86"/>
  <c r="P86"/>
  <c r="H86"/>
  <c r="Q86"/>
  <c r="U86"/>
  <c r="M86"/>
  <c r="E86"/>
  <c r="Y86"/>
  <c r="U99"/>
  <c r="M99"/>
  <c r="E99"/>
  <c r="H99"/>
  <c r="V99"/>
  <c r="N99"/>
  <c r="F99"/>
  <c r="P99"/>
  <c r="W99"/>
  <c r="O99"/>
  <c r="G99"/>
  <c r="X99"/>
  <c r="T99"/>
  <c r="L99"/>
  <c r="D99"/>
  <c r="D78"/>
  <c r="H80"/>
  <c r="Z80"/>
  <c r="T86"/>
  <c r="X88"/>
  <c r="Y99"/>
  <c r="C107"/>
  <c r="R112"/>
  <c r="I128"/>
  <c r="R136"/>
  <c r="U131"/>
  <c r="M131"/>
  <c r="E131"/>
  <c r="V131"/>
  <c r="N131"/>
  <c r="F131"/>
  <c r="X131"/>
  <c r="Y131"/>
  <c r="I131"/>
  <c r="W131"/>
  <c r="O131"/>
  <c r="G131"/>
  <c r="P131"/>
  <c r="T131"/>
  <c r="L131"/>
  <c r="D131"/>
  <c r="H131"/>
  <c r="Q131"/>
  <c r="U91"/>
  <c r="M91"/>
  <c r="E91"/>
  <c r="X91"/>
  <c r="V91"/>
  <c r="N91"/>
  <c r="F91"/>
  <c r="W91"/>
  <c r="O91"/>
  <c r="G91"/>
  <c r="H91"/>
  <c r="T91"/>
  <c r="L91"/>
  <c r="D91"/>
  <c r="P91"/>
  <c r="T96"/>
  <c r="L96"/>
  <c r="D96"/>
  <c r="W96"/>
  <c r="G96"/>
  <c r="U96"/>
  <c r="M96"/>
  <c r="E96"/>
  <c r="V96"/>
  <c r="N96"/>
  <c r="F96"/>
  <c r="S96"/>
  <c r="K96"/>
  <c r="C96"/>
  <c r="O96"/>
  <c r="T104"/>
  <c r="L104"/>
  <c r="D104"/>
  <c r="W104"/>
  <c r="U104"/>
  <c r="M104"/>
  <c r="E104"/>
  <c r="G104"/>
  <c r="V104"/>
  <c r="N104"/>
  <c r="F104"/>
  <c r="S104"/>
  <c r="K104"/>
  <c r="C104"/>
  <c r="O104"/>
  <c r="T78"/>
  <c r="I88"/>
  <c r="Q91"/>
  <c r="Y96"/>
  <c r="Y104"/>
  <c r="R107"/>
  <c r="J120"/>
  <c r="R128"/>
  <c r="R131"/>
  <c r="V78"/>
  <c r="N78"/>
  <c r="F78"/>
  <c r="W78"/>
  <c r="O78"/>
  <c r="G78"/>
  <c r="X78"/>
  <c r="P78"/>
  <c r="H78"/>
  <c r="Y78"/>
  <c r="I78"/>
  <c r="U78"/>
  <c r="M78"/>
  <c r="E78"/>
  <c r="Q78"/>
  <c r="U83"/>
  <c r="M83"/>
  <c r="E83"/>
  <c r="V83"/>
  <c r="N83"/>
  <c r="F83"/>
  <c r="H83"/>
  <c r="W83"/>
  <c r="O83"/>
  <c r="G83"/>
  <c r="P83"/>
  <c r="T83"/>
  <c r="L83"/>
  <c r="D83"/>
  <c r="X83"/>
  <c r="U115"/>
  <c r="M115"/>
  <c r="E115"/>
  <c r="H115"/>
  <c r="Q115"/>
  <c r="V115"/>
  <c r="N115"/>
  <c r="F115"/>
  <c r="W115"/>
  <c r="O115"/>
  <c r="G115"/>
  <c r="X115"/>
  <c r="Y115"/>
  <c r="T115"/>
  <c r="L115"/>
  <c r="D115"/>
  <c r="P115"/>
  <c r="I115"/>
  <c r="V94"/>
  <c r="N94"/>
  <c r="F94"/>
  <c r="I94"/>
  <c r="W94"/>
  <c r="O94"/>
  <c r="G94"/>
  <c r="Q94"/>
  <c r="X94"/>
  <c r="P94"/>
  <c r="H94"/>
  <c r="Y94"/>
  <c r="U94"/>
  <c r="M94"/>
  <c r="E94"/>
  <c r="V102"/>
  <c r="N102"/>
  <c r="F102"/>
  <c r="Q102"/>
  <c r="W102"/>
  <c r="O102"/>
  <c r="G102"/>
  <c r="Y102"/>
  <c r="X102"/>
  <c r="P102"/>
  <c r="H102"/>
  <c r="I102"/>
  <c r="U102"/>
  <c r="M102"/>
  <c r="E102"/>
  <c r="U123"/>
  <c r="M123"/>
  <c r="E123"/>
  <c r="P123"/>
  <c r="V123"/>
  <c r="N123"/>
  <c r="F123"/>
  <c r="H123"/>
  <c r="Y123"/>
  <c r="W123"/>
  <c r="O123"/>
  <c r="G123"/>
  <c r="X123"/>
  <c r="Q123"/>
  <c r="T123"/>
  <c r="L123"/>
  <c r="D123"/>
  <c r="I123"/>
  <c r="X80"/>
  <c r="S91"/>
  <c r="Z107"/>
  <c r="Z128"/>
  <c r="Z131"/>
  <c r="R78"/>
  <c r="Q80"/>
  <c r="R91"/>
  <c r="Y128"/>
  <c r="S131"/>
  <c r="P80"/>
  <c r="S83"/>
  <c r="K78"/>
  <c r="R83"/>
  <c r="D86"/>
  <c r="H88"/>
  <c r="K91"/>
  <c r="T94"/>
  <c r="X96"/>
  <c r="I99"/>
  <c r="T102"/>
  <c r="X104"/>
  <c r="Z115"/>
  <c r="K131"/>
  <c r="Z136"/>
  <c r="T80"/>
  <c r="L80"/>
  <c r="D80"/>
  <c r="G80"/>
  <c r="U80"/>
  <c r="M80"/>
  <c r="E80"/>
  <c r="O80"/>
  <c r="V80"/>
  <c r="N80"/>
  <c r="F80"/>
  <c r="S80"/>
  <c r="K80"/>
  <c r="C80"/>
  <c r="W80"/>
  <c r="U107"/>
  <c r="M107"/>
  <c r="E107"/>
  <c r="I107"/>
  <c r="V107"/>
  <c r="N107"/>
  <c r="F107"/>
  <c r="P107"/>
  <c r="W107"/>
  <c r="O107"/>
  <c r="G107"/>
  <c r="H107"/>
  <c r="Y107"/>
  <c r="T107"/>
  <c r="L107"/>
  <c r="D107"/>
  <c r="X107"/>
  <c r="Q107"/>
  <c r="T128"/>
  <c r="L128"/>
  <c r="D128"/>
  <c r="X128"/>
  <c r="U128"/>
  <c r="M128"/>
  <c r="E128"/>
  <c r="O128"/>
  <c r="P128"/>
  <c r="V128"/>
  <c r="N128"/>
  <c r="F128"/>
  <c r="W128"/>
  <c r="S128"/>
  <c r="K128"/>
  <c r="C128"/>
  <c r="G128"/>
  <c r="H128"/>
  <c r="T112"/>
  <c r="L112"/>
  <c r="D112"/>
  <c r="G112"/>
  <c r="U112"/>
  <c r="M112"/>
  <c r="E112"/>
  <c r="O112"/>
  <c r="P112"/>
  <c r="V112"/>
  <c r="N112"/>
  <c r="F112"/>
  <c r="W112"/>
  <c r="H112"/>
  <c r="S112"/>
  <c r="K112"/>
  <c r="C112"/>
  <c r="X112"/>
  <c r="T88"/>
  <c r="L88"/>
  <c r="D88"/>
  <c r="O88"/>
  <c r="U88"/>
  <c r="M88"/>
  <c r="E88"/>
  <c r="V88"/>
  <c r="N88"/>
  <c r="F88"/>
  <c r="W88"/>
  <c r="S88"/>
  <c r="K88"/>
  <c r="C88"/>
  <c r="G88"/>
  <c r="T120"/>
  <c r="L120"/>
  <c r="D120"/>
  <c r="G120"/>
  <c r="X120"/>
  <c r="U120"/>
  <c r="M120"/>
  <c r="E120"/>
  <c r="W120"/>
  <c r="V120"/>
  <c r="N120"/>
  <c r="F120"/>
  <c r="O120"/>
  <c r="P120"/>
  <c r="S120"/>
  <c r="K120"/>
  <c r="C120"/>
  <c r="H120"/>
  <c r="Y91"/>
  <c r="S78"/>
  <c r="R80"/>
  <c r="Y83"/>
  <c r="S107"/>
  <c r="J78"/>
  <c r="I80"/>
  <c r="Q83"/>
  <c r="Y88"/>
  <c r="J91"/>
  <c r="J107"/>
  <c r="Y112"/>
  <c r="S115"/>
  <c r="J128"/>
  <c r="J131"/>
  <c r="Y136"/>
  <c r="R110"/>
  <c r="J126"/>
  <c r="J134"/>
  <c r="Z134"/>
  <c r="R81"/>
  <c r="Z105"/>
  <c r="Q126"/>
  <c r="Z129"/>
  <c r="J75"/>
  <c r="R75"/>
  <c r="G76"/>
  <c r="O76"/>
  <c r="W76"/>
  <c r="J77"/>
  <c r="R77"/>
  <c r="H79"/>
  <c r="P79"/>
  <c r="X79"/>
  <c r="F81"/>
  <c r="N81"/>
  <c r="V81"/>
  <c r="I82"/>
  <c r="Q82"/>
  <c r="Y82"/>
  <c r="G84"/>
  <c r="O84"/>
  <c r="W84"/>
  <c r="J85"/>
  <c r="R85"/>
  <c r="H87"/>
  <c r="P87"/>
  <c r="X87"/>
  <c r="F89"/>
  <c r="N89"/>
  <c r="V89"/>
  <c r="I90"/>
  <c r="Q90"/>
  <c r="Y90"/>
  <c r="G92"/>
  <c r="O92"/>
  <c r="W92"/>
  <c r="J93"/>
  <c r="R93"/>
  <c r="H95"/>
  <c r="P95"/>
  <c r="X95"/>
  <c r="F97"/>
  <c r="N97"/>
  <c r="V97"/>
  <c r="I98"/>
  <c r="Q98"/>
  <c r="Y98"/>
  <c r="G100"/>
  <c r="O100"/>
  <c r="W100"/>
  <c r="J101"/>
  <c r="R101"/>
  <c r="Z101"/>
  <c r="H103"/>
  <c r="P103"/>
  <c r="X103"/>
  <c r="F105"/>
  <c r="N105"/>
  <c r="V105"/>
  <c r="I106"/>
  <c r="Q106"/>
  <c r="Y106"/>
  <c r="G108"/>
  <c r="O108"/>
  <c r="W108"/>
  <c r="J109"/>
  <c r="R109"/>
  <c r="Z109"/>
  <c r="E110"/>
  <c r="M110"/>
  <c r="U110"/>
  <c r="F113"/>
  <c r="N113"/>
  <c r="V113"/>
  <c r="I114"/>
  <c r="Q114"/>
  <c r="Y114"/>
  <c r="G116"/>
  <c r="O116"/>
  <c r="W116"/>
  <c r="J117"/>
  <c r="R117"/>
  <c r="Z117"/>
  <c r="E118"/>
  <c r="M118"/>
  <c r="U118"/>
  <c r="F121"/>
  <c r="N121"/>
  <c r="V121"/>
  <c r="I122"/>
  <c r="Q122"/>
  <c r="Y122"/>
  <c r="G124"/>
  <c r="O124"/>
  <c r="W124"/>
  <c r="J125"/>
  <c r="R125"/>
  <c r="Z125"/>
  <c r="E126"/>
  <c r="M126"/>
  <c r="U126"/>
  <c r="F129"/>
  <c r="N129"/>
  <c r="V129"/>
  <c r="I130"/>
  <c r="Q130"/>
  <c r="Y130"/>
  <c r="G132"/>
  <c r="O132"/>
  <c r="W132"/>
  <c r="J133"/>
  <c r="R133"/>
  <c r="Z133"/>
  <c r="E134"/>
  <c r="M134"/>
  <c r="U134"/>
  <c r="F137"/>
  <c r="N137"/>
  <c r="V137"/>
  <c r="J118"/>
  <c r="Z126"/>
  <c r="J81"/>
  <c r="J97"/>
  <c r="Q110"/>
  <c r="R113"/>
  <c r="J121"/>
  <c r="I126"/>
  <c r="R129"/>
  <c r="J76"/>
  <c r="R76"/>
  <c r="Z76"/>
  <c r="I81"/>
  <c r="Q81"/>
  <c r="Y81"/>
  <c r="D82"/>
  <c r="L82"/>
  <c r="T82"/>
  <c r="J84"/>
  <c r="R84"/>
  <c r="Z84"/>
  <c r="I89"/>
  <c r="Q89"/>
  <c r="Y89"/>
  <c r="D90"/>
  <c r="L90"/>
  <c r="T90"/>
  <c r="J92"/>
  <c r="R92"/>
  <c r="Z92"/>
  <c r="I97"/>
  <c r="Q97"/>
  <c r="Y97"/>
  <c r="D98"/>
  <c r="L98"/>
  <c r="T98"/>
  <c r="J100"/>
  <c r="R100"/>
  <c r="Z100"/>
  <c r="I105"/>
  <c r="Q105"/>
  <c r="Y105"/>
  <c r="D106"/>
  <c r="L106"/>
  <c r="T106"/>
  <c r="J108"/>
  <c r="R108"/>
  <c r="Z108"/>
  <c r="H110"/>
  <c r="P110"/>
  <c r="X110"/>
  <c r="I113"/>
  <c r="Q113"/>
  <c r="Y113"/>
  <c r="D114"/>
  <c r="L114"/>
  <c r="T114"/>
  <c r="J116"/>
  <c r="R116"/>
  <c r="Z116"/>
  <c r="H118"/>
  <c r="P118"/>
  <c r="X118"/>
  <c r="I121"/>
  <c r="Q121"/>
  <c r="Y121"/>
  <c r="D122"/>
  <c r="L122"/>
  <c r="T122"/>
  <c r="J124"/>
  <c r="R124"/>
  <c r="Z124"/>
  <c r="H126"/>
  <c r="P126"/>
  <c r="X126"/>
  <c r="I129"/>
  <c r="Q129"/>
  <c r="Y129"/>
  <c r="D130"/>
  <c r="L130"/>
  <c r="T130"/>
  <c r="J132"/>
  <c r="R132"/>
  <c r="Z132"/>
  <c r="H134"/>
  <c r="P134"/>
  <c r="X134"/>
  <c r="I137"/>
  <c r="Q137"/>
  <c r="Y137"/>
  <c r="J110"/>
  <c r="Z118"/>
  <c r="R134"/>
  <c r="J89"/>
  <c r="R97"/>
  <c r="J105"/>
  <c r="Z113"/>
  <c r="I118"/>
  <c r="Y118"/>
  <c r="Y126"/>
  <c r="I76"/>
  <c r="Q76"/>
  <c r="J79"/>
  <c r="R79"/>
  <c r="H81"/>
  <c r="P81"/>
  <c r="X81"/>
  <c r="C82"/>
  <c r="K82"/>
  <c r="S82"/>
  <c r="I84"/>
  <c r="Q84"/>
  <c r="J87"/>
  <c r="R87"/>
  <c r="H89"/>
  <c r="P89"/>
  <c r="X89"/>
  <c r="C90"/>
  <c r="K90"/>
  <c r="S90"/>
  <c r="I92"/>
  <c r="Q92"/>
  <c r="J95"/>
  <c r="R95"/>
  <c r="H97"/>
  <c r="P97"/>
  <c r="X97"/>
  <c r="C98"/>
  <c r="K98"/>
  <c r="S98"/>
  <c r="I100"/>
  <c r="Q100"/>
  <c r="L101"/>
  <c r="J103"/>
  <c r="R103"/>
  <c r="H105"/>
  <c r="P105"/>
  <c r="X105"/>
  <c r="C106"/>
  <c r="K106"/>
  <c r="S106"/>
  <c r="I108"/>
  <c r="Q108"/>
  <c r="D109"/>
  <c r="L109"/>
  <c r="G110"/>
  <c r="O110"/>
  <c r="W110"/>
  <c r="J111"/>
  <c r="R111"/>
  <c r="H113"/>
  <c r="P113"/>
  <c r="X113"/>
  <c r="C114"/>
  <c r="K114"/>
  <c r="S114"/>
  <c r="I116"/>
  <c r="Q116"/>
  <c r="D117"/>
  <c r="L117"/>
  <c r="G118"/>
  <c r="O118"/>
  <c r="W118"/>
  <c r="J119"/>
  <c r="R119"/>
  <c r="H121"/>
  <c r="P121"/>
  <c r="X121"/>
  <c r="C122"/>
  <c r="K122"/>
  <c r="S122"/>
  <c r="I124"/>
  <c r="Q124"/>
  <c r="D125"/>
  <c r="L125"/>
  <c r="G126"/>
  <c r="O126"/>
  <c r="W126"/>
  <c r="J127"/>
  <c r="R127"/>
  <c r="H129"/>
  <c r="P129"/>
  <c r="X129"/>
  <c r="C130"/>
  <c r="K130"/>
  <c r="S130"/>
  <c r="I132"/>
  <c r="Q132"/>
  <c r="D133"/>
  <c r="L133"/>
  <c r="G134"/>
  <c r="O134"/>
  <c r="W134"/>
  <c r="J135"/>
  <c r="R135"/>
  <c r="H137"/>
  <c r="P137"/>
  <c r="X137"/>
  <c r="Z110"/>
  <c r="R118"/>
  <c r="R126"/>
  <c r="Z81"/>
  <c r="R89"/>
  <c r="Z89"/>
  <c r="Z97"/>
  <c r="R105"/>
  <c r="I110"/>
  <c r="Y110"/>
  <c r="J113"/>
  <c r="Q118"/>
  <c r="Z121"/>
  <c r="J129"/>
  <c r="I134"/>
  <c r="Q134"/>
  <c r="Y134"/>
  <c r="J137"/>
  <c r="G81"/>
  <c r="O81"/>
  <c r="J82"/>
  <c r="R82"/>
  <c r="G89"/>
  <c r="O89"/>
  <c r="J90"/>
  <c r="R90"/>
  <c r="G97"/>
  <c r="O97"/>
  <c r="J98"/>
  <c r="R98"/>
  <c r="G105"/>
  <c r="O105"/>
  <c r="J106"/>
  <c r="R106"/>
  <c r="F110"/>
  <c r="N110"/>
  <c r="G113"/>
  <c r="O113"/>
  <c r="J114"/>
  <c r="R114"/>
  <c r="F118"/>
  <c r="N118"/>
  <c r="G121"/>
  <c r="O121"/>
  <c r="J122"/>
  <c r="R122"/>
  <c r="F126"/>
  <c r="N126"/>
  <c r="G129"/>
  <c r="O129"/>
  <c r="J130"/>
  <c r="R130"/>
  <c r="F134"/>
  <c r="N134"/>
  <c r="G137"/>
  <c r="O137"/>
  <c r="AC134" l="1"/>
  <c r="AD135"/>
  <c r="AC133" l="1"/>
  <c r="AD134"/>
  <c r="AC132" l="1"/>
  <c r="AD133"/>
  <c r="AC131" l="1"/>
  <c r="AD132"/>
  <c r="AD131" l="1"/>
  <c r="AC130"/>
  <c r="AC129" l="1"/>
  <c r="AD130"/>
  <c r="AC128" l="1"/>
  <c r="AD129"/>
  <c r="AC127" l="1"/>
  <c r="AD128"/>
  <c r="AC126" l="1"/>
  <c r="AD127"/>
  <c r="AC125" l="1"/>
  <c r="AD126"/>
  <c r="AC124" l="1"/>
  <c r="AD125"/>
  <c r="AC123" l="1"/>
  <c r="AD124"/>
  <c r="AD123" l="1"/>
  <c r="AC122"/>
  <c r="AC121" l="1"/>
  <c r="AD122"/>
  <c r="AC120" l="1"/>
  <c r="AD121"/>
  <c r="AC119" l="1"/>
  <c r="AD120"/>
  <c r="AC118" l="1"/>
  <c r="AD119"/>
  <c r="AC117" l="1"/>
  <c r="AD118"/>
  <c r="AD117" l="1"/>
  <c r="AC116"/>
  <c r="AC115" l="1"/>
  <c r="AD116"/>
  <c r="AC114" l="1"/>
  <c r="AD115"/>
  <c r="AC113" l="1"/>
  <c r="AD114"/>
  <c r="AC112" l="1"/>
  <c r="AD113"/>
  <c r="AC111" l="1"/>
  <c r="AD112"/>
  <c r="AD111" l="1"/>
  <c r="AC110"/>
  <c r="AC109" l="1"/>
  <c r="AD110"/>
  <c r="AC108" l="1"/>
  <c r="AD109"/>
  <c r="AC107" l="1"/>
  <c r="AD108"/>
  <c r="AC106" l="1"/>
  <c r="AD107"/>
  <c r="AC105" l="1"/>
  <c r="AD106"/>
  <c r="AC104" l="1"/>
  <c r="AD105"/>
  <c r="AC103" l="1"/>
  <c r="AD104"/>
  <c r="AD103" l="1"/>
  <c r="AC102"/>
  <c r="AC101" l="1"/>
  <c r="AD102"/>
  <c r="AC100" l="1"/>
  <c r="AD101"/>
  <c r="AC99" l="1"/>
  <c r="AD100"/>
  <c r="AC98" l="1"/>
  <c r="AD99"/>
  <c r="AC97" l="1"/>
  <c r="AD98"/>
  <c r="AC96" l="1"/>
  <c r="AD97"/>
  <c r="AC95" l="1"/>
  <c r="AD96"/>
  <c r="AD95" l="1"/>
  <c r="AC94"/>
  <c r="AC93" l="1"/>
  <c r="AD94"/>
  <c r="AC92" l="1"/>
  <c r="AD93"/>
  <c r="AC91" l="1"/>
  <c r="AD92"/>
  <c r="AC90" l="1"/>
  <c r="AD91"/>
  <c r="AC89" l="1"/>
  <c r="AD90"/>
  <c r="AC88" l="1"/>
  <c r="AD89"/>
  <c r="AC87" l="1"/>
  <c r="AD88"/>
  <c r="AD87" l="1"/>
  <c r="AC86"/>
  <c r="AC85" l="1"/>
  <c r="AD86"/>
  <c r="AC84" l="1"/>
  <c r="AD85"/>
  <c r="AC83" l="1"/>
  <c r="AD84"/>
  <c r="AC82" l="1"/>
  <c r="AD83"/>
  <c r="AC81" l="1"/>
  <c r="AD82"/>
  <c r="AC80" l="1"/>
  <c r="AD81"/>
  <c r="AC79" l="1"/>
  <c r="AD80"/>
  <c r="AD79" l="1"/>
  <c r="AC78"/>
  <c r="AC77" l="1"/>
  <c r="AD78"/>
  <c r="AC76" l="1"/>
  <c r="AD76" s="1"/>
  <c r="AD77"/>
  <c r="E16" i="89" l="1"/>
  <c r="E15"/>
  <c r="E14"/>
  <c r="E13"/>
  <c r="E12"/>
  <c r="E26"/>
  <c r="E25"/>
  <c r="E24"/>
  <c r="E23"/>
  <c r="E22"/>
  <c r="E21"/>
  <c r="E20"/>
  <c r="E31"/>
  <c r="E30"/>
  <c r="E29"/>
  <c r="F28"/>
  <c r="F27"/>
  <c r="F26"/>
  <c r="F25"/>
  <c r="F24"/>
  <c r="F23"/>
  <c r="F22"/>
  <c r="F21"/>
  <c r="F20"/>
  <c r="F14"/>
  <c r="F13"/>
  <c r="F12"/>
  <c r="F11"/>
  <c r="F10"/>
  <c r="F9"/>
  <c r="F8"/>
  <c r="F7"/>
  <c r="E8"/>
  <c r="E7"/>
  <c r="C31"/>
  <c r="C30"/>
  <c r="C29"/>
  <c r="C28"/>
  <c r="C27"/>
  <c r="C26"/>
  <c r="C25"/>
  <c r="C20"/>
  <c r="C19"/>
  <c r="C18"/>
  <c r="C17"/>
  <c r="C16"/>
  <c r="B8"/>
  <c r="C8"/>
  <c r="B9"/>
  <c r="C9"/>
  <c r="B10"/>
  <c r="C10"/>
  <c r="B11"/>
  <c r="C11"/>
  <c r="C7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7"/>
</calcChain>
</file>

<file path=xl/comments1.xml><?xml version="1.0" encoding="utf-8"?>
<comments xmlns="http://schemas.openxmlformats.org/spreadsheetml/2006/main">
  <authors>
    <author>h3ecxjsg</author>
  </authors>
  <commentList>
    <comment ref="A24" authorId="0">
      <text>
        <r>
          <rPr>
            <b/>
            <sz val="9"/>
            <color indexed="81"/>
            <rFont val="Tahoma"/>
            <family val="2"/>
          </rPr>
          <t>MAX OBS HW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LEVEL 1</t>
        </r>
      </text>
    </comment>
    <comment ref="J42" authorId="0">
      <text>
        <r>
          <rPr>
            <b/>
            <sz val="9"/>
            <color indexed="81"/>
            <rFont val="Tahoma"/>
            <family val="2"/>
          </rPr>
          <t>Minimum elevation from 2005 profile data.</t>
        </r>
      </text>
    </comment>
    <comment ref="A43" authorId="0">
      <text>
        <r>
          <rPr>
            <b/>
            <sz val="9"/>
            <color indexed="81"/>
            <rFont val="Tahoma"/>
            <family val="2"/>
          </rPr>
          <t>LEVEL 2</t>
        </r>
      </text>
    </comment>
    <comment ref="W45" authorId="0">
      <text>
        <r>
          <rPr>
            <b/>
            <sz val="9"/>
            <color indexed="81"/>
            <rFont val="Tahoma"/>
            <family val="2"/>
          </rPr>
          <t>Minimum elevation from 2005 profile data.</t>
        </r>
      </text>
    </comment>
    <comment ref="A46" authorId="0">
      <text>
        <r>
          <rPr>
            <b/>
            <sz val="9"/>
            <color indexed="81"/>
            <rFont val="Tahoma"/>
            <family val="2"/>
          </rPr>
          <t>LEVEL 3</t>
        </r>
      </text>
    </comment>
    <comment ref="A50" authorId="0">
      <text>
        <r>
          <rPr>
            <b/>
            <sz val="9"/>
            <color indexed="81"/>
            <rFont val="Tahoma"/>
            <family val="2"/>
          </rPr>
          <t>LEVEL 4</t>
        </r>
      </text>
    </comment>
    <comment ref="A54" authorId="0">
      <text>
        <r>
          <rPr>
            <b/>
            <sz val="9"/>
            <color indexed="81"/>
            <rFont val="Tahoma"/>
            <family val="2"/>
          </rPr>
          <t>LEVEL 5</t>
        </r>
      </text>
    </comment>
    <comment ref="O60" authorId="0">
      <text>
        <r>
          <rPr>
            <b/>
            <sz val="9"/>
            <color indexed="81"/>
            <rFont val="Tahoma"/>
            <family val="2"/>
          </rPr>
          <t>Minimum elevation from 2005 profile data.</t>
        </r>
      </text>
    </comment>
    <comment ref="A68" authorId="0">
      <text>
        <r>
          <rPr>
            <b/>
            <sz val="9"/>
            <color indexed="81"/>
            <rFont val="Tahoma"/>
            <family val="2"/>
          </rPr>
          <t>MAIN GATE</t>
        </r>
      </text>
    </comment>
    <comment ref="R68" authorId="0">
      <text>
        <r>
          <rPr>
            <b/>
            <sz val="9"/>
            <color indexed="81"/>
            <rFont val="Tahoma"/>
            <family val="2"/>
          </rPr>
          <t>Minimum elevation from 2005 profile data.</t>
        </r>
      </text>
    </comment>
  </commentList>
</comments>
</file>

<file path=xl/sharedStrings.xml><?xml version="1.0" encoding="utf-8"?>
<sst xmlns="http://schemas.openxmlformats.org/spreadsheetml/2006/main" count="1048" uniqueCount="749">
  <si>
    <t>JDAY</t>
  </si>
  <si>
    <t>VERTICAL PROFILE</t>
  </si>
  <si>
    <t>WSC</t>
  </si>
  <si>
    <t>TUH</t>
  </si>
  <si>
    <t>WIDTH &gt; 0</t>
  </si>
  <si>
    <t>DESCRIPTION</t>
  </si>
  <si>
    <t>WIDTH = 0</t>
  </si>
  <si>
    <t>Export Area -&gt;</t>
  </si>
  <si>
    <t>SEG: I</t>
  </si>
  <si>
    <t>DLX</t>
  </si>
  <si>
    <t>ELWS</t>
  </si>
  <si>
    <t>PHIO</t>
  </si>
  <si>
    <t>FRICT</t>
  </si>
  <si>
    <t>TOP ELEV (m)</t>
  </si>
  <si>
    <t>LAYERH</t>
  </si>
  <si>
    <t>K</t>
  </si>
  <si>
    <t>2,2</t>
  </si>
  <si>
    <t>2,3</t>
  </si>
  <si>
    <t>2,4</t>
  </si>
  <si>
    <t>2,5</t>
  </si>
  <si>
    <t>2,6</t>
  </si>
  <si>
    <t>2,7</t>
  </si>
  <si>
    <t>2,8</t>
  </si>
  <si>
    <t>2,9</t>
  </si>
  <si>
    <t>2,10</t>
  </si>
  <si>
    <t>2,11</t>
  </si>
  <si>
    <t>2,12</t>
  </si>
  <si>
    <t>2,13</t>
  </si>
  <si>
    <t>2,14</t>
  </si>
  <si>
    <t>2,15</t>
  </si>
  <si>
    <t>2,16</t>
  </si>
  <si>
    <t>2,17</t>
  </si>
  <si>
    <t>2,18</t>
  </si>
  <si>
    <t>2,19</t>
  </si>
  <si>
    <t>3,2</t>
  </si>
  <si>
    <t>3,3</t>
  </si>
  <si>
    <t>3,4</t>
  </si>
  <si>
    <t>3,5</t>
  </si>
  <si>
    <t>3,6</t>
  </si>
  <si>
    <t>3,7</t>
  </si>
  <si>
    <t>3,8</t>
  </si>
  <si>
    <t>3,9</t>
  </si>
  <si>
    <t>3,10</t>
  </si>
  <si>
    <t>3,11</t>
  </si>
  <si>
    <t>3,12</t>
  </si>
  <si>
    <t>3,13</t>
  </si>
  <si>
    <t>3,14</t>
  </si>
  <si>
    <t>3,15</t>
  </si>
  <si>
    <t>3,16</t>
  </si>
  <si>
    <t>3,17</t>
  </si>
  <si>
    <t>3,18</t>
  </si>
  <si>
    <t>3,19</t>
  </si>
  <si>
    <t>4,2</t>
  </si>
  <si>
    <t>4,3</t>
  </si>
  <si>
    <t>4,4</t>
  </si>
  <si>
    <t>4,5</t>
  </si>
  <si>
    <t>4,6</t>
  </si>
  <si>
    <t>4,7</t>
  </si>
  <si>
    <t>4,8</t>
  </si>
  <si>
    <t>4,9</t>
  </si>
  <si>
    <t>4,10</t>
  </si>
  <si>
    <t>4,11</t>
  </si>
  <si>
    <t>4,12</t>
  </si>
  <si>
    <t>4,13</t>
  </si>
  <si>
    <t>4,14</t>
  </si>
  <si>
    <t>4,15</t>
  </si>
  <si>
    <t>4,16</t>
  </si>
  <si>
    <t>4,17</t>
  </si>
  <si>
    <t>4,18</t>
  </si>
  <si>
    <t>4,19</t>
  </si>
  <si>
    <t>5,2</t>
  </si>
  <si>
    <t>5,3</t>
  </si>
  <si>
    <t>5,4</t>
  </si>
  <si>
    <t>5,5</t>
  </si>
  <si>
    <t>5,6</t>
  </si>
  <si>
    <t>5,7</t>
  </si>
  <si>
    <t>5,8</t>
  </si>
  <si>
    <t>5,9</t>
  </si>
  <si>
    <t>5,10</t>
  </si>
  <si>
    <t>5,11</t>
  </si>
  <si>
    <t>5,12</t>
  </si>
  <si>
    <t>5,13</t>
  </si>
  <si>
    <t>5,14</t>
  </si>
  <si>
    <t>5,15</t>
  </si>
  <si>
    <t>5,16</t>
  </si>
  <si>
    <t>5,17</t>
  </si>
  <si>
    <t>5,18</t>
  </si>
  <si>
    <t>5,19</t>
  </si>
  <si>
    <t>6,2</t>
  </si>
  <si>
    <t>6,3</t>
  </si>
  <si>
    <t>6,4</t>
  </si>
  <si>
    <t>6,5</t>
  </si>
  <si>
    <t>6,6</t>
  </si>
  <si>
    <t>6,7</t>
  </si>
  <si>
    <t>6,8</t>
  </si>
  <si>
    <t>6,9</t>
  </si>
  <si>
    <t>6,10</t>
  </si>
  <si>
    <t>6,11</t>
  </si>
  <si>
    <t>6,12</t>
  </si>
  <si>
    <t>6,13</t>
  </si>
  <si>
    <t>6,14</t>
  </si>
  <si>
    <t>6,15</t>
  </si>
  <si>
    <t>6,16</t>
  </si>
  <si>
    <t>6,17</t>
  </si>
  <si>
    <t>6,18</t>
  </si>
  <si>
    <t>6,19</t>
  </si>
  <si>
    <t>7,2</t>
  </si>
  <si>
    <t>7,3</t>
  </si>
  <si>
    <t>7,4</t>
  </si>
  <si>
    <t>7,5</t>
  </si>
  <si>
    <t>7,6</t>
  </si>
  <si>
    <t>7,7</t>
  </si>
  <si>
    <t>7,8</t>
  </si>
  <si>
    <t>7,9</t>
  </si>
  <si>
    <t>7,10</t>
  </si>
  <si>
    <t>7,11</t>
  </si>
  <si>
    <t>7,12</t>
  </si>
  <si>
    <t>7,13</t>
  </si>
  <si>
    <t>7,14</t>
  </si>
  <si>
    <t>7,15</t>
  </si>
  <si>
    <t>7,16</t>
  </si>
  <si>
    <t>7,17</t>
  </si>
  <si>
    <t>7,18</t>
  </si>
  <si>
    <t>7,19</t>
  </si>
  <si>
    <t>8,2</t>
  </si>
  <si>
    <t>8,3</t>
  </si>
  <si>
    <t>8,4</t>
  </si>
  <si>
    <t>8,5</t>
  </si>
  <si>
    <t>8,6</t>
  </si>
  <si>
    <t>8,7</t>
  </si>
  <si>
    <t>8,8</t>
  </si>
  <si>
    <t>8,9</t>
  </si>
  <si>
    <t>8,10</t>
  </si>
  <si>
    <t>8,11</t>
  </si>
  <si>
    <t>8,12</t>
  </si>
  <si>
    <t>8,13</t>
  </si>
  <si>
    <t>8,14</t>
  </si>
  <si>
    <t>8,15</t>
  </si>
  <si>
    <t>8,16</t>
  </si>
  <si>
    <t>8,17</t>
  </si>
  <si>
    <t>8,18</t>
  </si>
  <si>
    <t>8,19</t>
  </si>
  <si>
    <t>9,2</t>
  </si>
  <si>
    <t>9,3</t>
  </si>
  <si>
    <t>9,4</t>
  </si>
  <si>
    <t>9,5</t>
  </si>
  <si>
    <t>9,6</t>
  </si>
  <si>
    <t>9,7</t>
  </si>
  <si>
    <t>9,8</t>
  </si>
  <si>
    <t>9,9</t>
  </si>
  <si>
    <t>9,10</t>
  </si>
  <si>
    <t>9,11</t>
  </si>
  <si>
    <t>9,12</t>
  </si>
  <si>
    <t>9,13</t>
  </si>
  <si>
    <t>9,14</t>
  </si>
  <si>
    <t>9,15</t>
  </si>
  <si>
    <t>9,16</t>
  </si>
  <si>
    <t>9,17</t>
  </si>
  <si>
    <t>9,18</t>
  </si>
  <si>
    <t>9,19</t>
  </si>
  <si>
    <t>10,2</t>
  </si>
  <si>
    <t>10,3</t>
  </si>
  <si>
    <t>10,4</t>
  </si>
  <si>
    <t>10,5</t>
  </si>
  <si>
    <t>10,6</t>
  </si>
  <si>
    <t>10,7</t>
  </si>
  <si>
    <t>10,8</t>
  </si>
  <si>
    <t>10,9</t>
  </si>
  <si>
    <t>10,10</t>
  </si>
  <si>
    <t>10,11</t>
  </si>
  <si>
    <t>10,12</t>
  </si>
  <si>
    <t>10,13</t>
  </si>
  <si>
    <t>10,14</t>
  </si>
  <si>
    <t>10,15</t>
  </si>
  <si>
    <t>10,16</t>
  </si>
  <si>
    <t>10,17</t>
  </si>
  <si>
    <t>10,18</t>
  </si>
  <si>
    <t>10,19</t>
  </si>
  <si>
    <t>11,2</t>
  </si>
  <si>
    <t>11,3</t>
  </si>
  <si>
    <t>11,4</t>
  </si>
  <si>
    <t>11,5</t>
  </si>
  <si>
    <t>11,6</t>
  </si>
  <si>
    <t>11,7</t>
  </si>
  <si>
    <t>11,8</t>
  </si>
  <si>
    <t>11,9</t>
  </si>
  <si>
    <t>11,10</t>
  </si>
  <si>
    <t>11,11</t>
  </si>
  <si>
    <t>11,12</t>
  </si>
  <si>
    <t>11,13</t>
  </si>
  <si>
    <t>11,14</t>
  </si>
  <si>
    <t>11,15</t>
  </si>
  <si>
    <t>11,16</t>
  </si>
  <si>
    <t>11,17</t>
  </si>
  <si>
    <t>11,18</t>
  </si>
  <si>
    <t>11,19</t>
  </si>
  <si>
    <t>12,2</t>
  </si>
  <si>
    <t>12,3</t>
  </si>
  <si>
    <t>12,4</t>
  </si>
  <si>
    <t>12,5</t>
  </si>
  <si>
    <t>12,6</t>
  </si>
  <si>
    <t>12,7</t>
  </si>
  <si>
    <t>12,8</t>
  </si>
  <si>
    <t>12,9</t>
  </si>
  <si>
    <t>12,10</t>
  </si>
  <si>
    <t>12,11</t>
  </si>
  <si>
    <t>12,12</t>
  </si>
  <si>
    <t>12,13</t>
  </si>
  <si>
    <t>12,14</t>
  </si>
  <si>
    <t>12,15</t>
  </si>
  <si>
    <t>12,16</t>
  </si>
  <si>
    <t>12,17</t>
  </si>
  <si>
    <t>12,18</t>
  </si>
  <si>
    <t>12,19</t>
  </si>
  <si>
    <t>13,2</t>
  </si>
  <si>
    <t>13,3</t>
  </si>
  <si>
    <t>13,4</t>
  </si>
  <si>
    <t>13,5</t>
  </si>
  <si>
    <t>13,6</t>
  </si>
  <si>
    <t>13,7</t>
  </si>
  <si>
    <t>13,8</t>
  </si>
  <si>
    <t>13,9</t>
  </si>
  <si>
    <t>13,10</t>
  </si>
  <si>
    <t>13,11</t>
  </si>
  <si>
    <t>13,12</t>
  </si>
  <si>
    <t>13,13</t>
  </si>
  <si>
    <t>13,14</t>
  </si>
  <si>
    <t>13,15</t>
  </si>
  <si>
    <t>13,16</t>
  </si>
  <si>
    <t>13,17</t>
  </si>
  <si>
    <t>13,18</t>
  </si>
  <si>
    <t>13,19</t>
  </si>
  <si>
    <t>14,2</t>
  </si>
  <si>
    <t>14,3</t>
  </si>
  <si>
    <t>14,4</t>
  </si>
  <si>
    <t>14,5</t>
  </si>
  <si>
    <t>14,6</t>
  </si>
  <si>
    <t>14,7</t>
  </si>
  <si>
    <t>14,8</t>
  </si>
  <si>
    <t>14,9</t>
  </si>
  <si>
    <t>14,10</t>
  </si>
  <si>
    <t>14,11</t>
  </si>
  <si>
    <t>14,12</t>
  </si>
  <si>
    <t>14,13</t>
  </si>
  <si>
    <t>14,14</t>
  </si>
  <si>
    <t>14,15</t>
  </si>
  <si>
    <t>14,16</t>
  </si>
  <si>
    <t>14,17</t>
  </si>
  <si>
    <t>14,18</t>
  </si>
  <si>
    <t>14,19</t>
  </si>
  <si>
    <t>15,2</t>
  </si>
  <si>
    <t>15,3</t>
  </si>
  <si>
    <t>15,4</t>
  </si>
  <si>
    <t>15,5</t>
  </si>
  <si>
    <t>15,6</t>
  </si>
  <si>
    <t>15,7</t>
  </si>
  <si>
    <t>15,8</t>
  </si>
  <si>
    <t>15,9</t>
  </si>
  <si>
    <t>15,10</t>
  </si>
  <si>
    <t>15,11</t>
  </si>
  <si>
    <t>15,12</t>
  </si>
  <si>
    <t>15,13</t>
  </si>
  <si>
    <t>15,14</t>
  </si>
  <si>
    <t>15,15</t>
  </si>
  <si>
    <t>15,16</t>
  </si>
  <si>
    <t>15,17</t>
  </si>
  <si>
    <t>15,18</t>
  </si>
  <si>
    <t>15,19</t>
  </si>
  <si>
    <t>16,2</t>
  </si>
  <si>
    <t>16,3</t>
  </si>
  <si>
    <t>16,4</t>
  </si>
  <si>
    <t>16,5</t>
  </si>
  <si>
    <t>16,6</t>
  </si>
  <si>
    <t>16,7</t>
  </si>
  <si>
    <t>16,8</t>
  </si>
  <si>
    <t>16,9</t>
  </si>
  <si>
    <t>16,10</t>
  </si>
  <si>
    <t>16,11</t>
  </si>
  <si>
    <t>16,12</t>
  </si>
  <si>
    <t>16,13</t>
  </si>
  <si>
    <t>16,14</t>
  </si>
  <si>
    <t>16,15</t>
  </si>
  <si>
    <t>16,16</t>
  </si>
  <si>
    <t>16,17</t>
  </si>
  <si>
    <t>16,18</t>
  </si>
  <si>
    <t>16,19</t>
  </si>
  <si>
    <t>17,2</t>
  </si>
  <si>
    <t>17,3</t>
  </si>
  <si>
    <t>17,4</t>
  </si>
  <si>
    <t>17,5</t>
  </si>
  <si>
    <t>17,6</t>
  </si>
  <si>
    <t>17,7</t>
  </si>
  <si>
    <t>17,8</t>
  </si>
  <si>
    <t>17,9</t>
  </si>
  <si>
    <t>17,10</t>
  </si>
  <si>
    <t>17,11</t>
  </si>
  <si>
    <t>17,12</t>
  </si>
  <si>
    <t>17,13</t>
  </si>
  <si>
    <t>17,14</t>
  </si>
  <si>
    <t>17,15</t>
  </si>
  <si>
    <t>17,16</t>
  </si>
  <si>
    <t>17,17</t>
  </si>
  <si>
    <t>17,18</t>
  </si>
  <si>
    <t>17,19</t>
  </si>
  <si>
    <t>18,2</t>
  </si>
  <si>
    <t>18,3</t>
  </si>
  <si>
    <t>18,4</t>
  </si>
  <si>
    <t>18,5</t>
  </si>
  <si>
    <t>18,6</t>
  </si>
  <si>
    <t>18,7</t>
  </si>
  <si>
    <t>18,8</t>
  </si>
  <si>
    <t>18,9</t>
  </si>
  <si>
    <t>18,10</t>
  </si>
  <si>
    <t>18,11</t>
  </si>
  <si>
    <t>18,12</t>
  </si>
  <si>
    <t>18,13</t>
  </si>
  <si>
    <t>18,14</t>
  </si>
  <si>
    <t>18,15</t>
  </si>
  <si>
    <t>18,16</t>
  </si>
  <si>
    <t>18,17</t>
  </si>
  <si>
    <t>18,18</t>
  </si>
  <si>
    <t>18,19</t>
  </si>
  <si>
    <t>19,2</t>
  </si>
  <si>
    <t>19,3</t>
  </si>
  <si>
    <t>19,4</t>
  </si>
  <si>
    <t>19,5</t>
  </si>
  <si>
    <t>19,6</t>
  </si>
  <si>
    <t>19,7</t>
  </si>
  <si>
    <t>19,8</t>
  </si>
  <si>
    <t>19,9</t>
  </si>
  <si>
    <t>19,10</t>
  </si>
  <si>
    <t>19,11</t>
  </si>
  <si>
    <t>19,12</t>
  </si>
  <si>
    <t>19,13</t>
  </si>
  <si>
    <t>19,14</t>
  </si>
  <si>
    <t>19,15</t>
  </si>
  <si>
    <t>19,16</t>
  </si>
  <si>
    <t>19,17</t>
  </si>
  <si>
    <t>19,18</t>
  </si>
  <si>
    <t>19,19</t>
  </si>
  <si>
    <t>20,2</t>
  </si>
  <si>
    <t>20,3</t>
  </si>
  <si>
    <t>20,4</t>
  </si>
  <si>
    <t>20,5</t>
  </si>
  <si>
    <t>20,6</t>
  </si>
  <si>
    <t>20,7</t>
  </si>
  <si>
    <t>20,8</t>
  </si>
  <si>
    <t>20,9</t>
  </si>
  <si>
    <t>20,10</t>
  </si>
  <si>
    <t>20,11</t>
  </si>
  <si>
    <t>20,12</t>
  </si>
  <si>
    <t>20,13</t>
  </si>
  <si>
    <t>20,14</t>
  </si>
  <si>
    <t>20,15</t>
  </si>
  <si>
    <t>20,16</t>
  </si>
  <si>
    <t>20,17</t>
  </si>
  <si>
    <t>20,18</t>
  </si>
  <si>
    <t>20,19</t>
  </si>
  <si>
    <t>21,2</t>
  </si>
  <si>
    <t>21,3</t>
  </si>
  <si>
    <t>21,4</t>
  </si>
  <si>
    <t>21,5</t>
  </si>
  <si>
    <t>21,6</t>
  </si>
  <si>
    <t>21,7</t>
  </si>
  <si>
    <t>21,8</t>
  </si>
  <si>
    <t>21,9</t>
  </si>
  <si>
    <t>21,10</t>
  </si>
  <si>
    <t>21,11</t>
  </si>
  <si>
    <t>21,12</t>
  </si>
  <si>
    <t>21,13</t>
  </si>
  <si>
    <t>21,14</t>
  </si>
  <si>
    <t>21,15</t>
  </si>
  <si>
    <t>21,16</t>
  </si>
  <si>
    <t>21,17</t>
  </si>
  <si>
    <t>21,18</t>
  </si>
  <si>
    <t>21,19</t>
  </si>
  <si>
    <t>22,2</t>
  </si>
  <si>
    <t>22,3</t>
  </si>
  <si>
    <t>22,4</t>
  </si>
  <si>
    <t>22,5</t>
  </si>
  <si>
    <t>22,6</t>
  </si>
  <si>
    <t>22,7</t>
  </si>
  <si>
    <t>22,8</t>
  </si>
  <si>
    <t>22,9</t>
  </si>
  <si>
    <t>22,10</t>
  </si>
  <si>
    <t>22,11</t>
  </si>
  <si>
    <t>22,12</t>
  </si>
  <si>
    <t>22,13</t>
  </si>
  <si>
    <t>22,14</t>
  </si>
  <si>
    <t>22,15</t>
  </si>
  <si>
    <t>22,16</t>
  </si>
  <si>
    <t>22,17</t>
  </si>
  <si>
    <t>22,18</t>
  </si>
  <si>
    <t>22,19</t>
  </si>
  <si>
    <t>23,2</t>
  </si>
  <si>
    <t>23,3</t>
  </si>
  <si>
    <t>23,4</t>
  </si>
  <si>
    <t>23,5</t>
  </si>
  <si>
    <t>23,6</t>
  </si>
  <si>
    <t>23,7</t>
  </si>
  <si>
    <t>23,8</t>
  </si>
  <si>
    <t>23,9</t>
  </si>
  <si>
    <t>23,10</t>
  </si>
  <si>
    <t>23,11</t>
  </si>
  <si>
    <t>23,12</t>
  </si>
  <si>
    <t>23,13</t>
  </si>
  <si>
    <t>23,14</t>
  </si>
  <si>
    <t>23,15</t>
  </si>
  <si>
    <t>23,16</t>
  </si>
  <si>
    <t>23,17</t>
  </si>
  <si>
    <t>23,18</t>
  </si>
  <si>
    <t>23,19</t>
  </si>
  <si>
    <t>24,2</t>
  </si>
  <si>
    <t>24,3</t>
  </si>
  <si>
    <t>24,4</t>
  </si>
  <si>
    <t>24,5</t>
  </si>
  <si>
    <t>24,6</t>
  </si>
  <si>
    <t>24,7</t>
  </si>
  <si>
    <t>24,8</t>
  </si>
  <si>
    <t>24,9</t>
  </si>
  <si>
    <t>24,10</t>
  </si>
  <si>
    <t>24,11</t>
  </si>
  <si>
    <t>24,12</t>
  </si>
  <si>
    <t>24,13</t>
  </si>
  <si>
    <t>24,14</t>
  </si>
  <si>
    <t>24,15</t>
  </si>
  <si>
    <t>24,16</t>
  </si>
  <si>
    <t>24,17</t>
  </si>
  <si>
    <t>24,18</t>
  </si>
  <si>
    <t>24,19</t>
  </si>
  <si>
    <t>25,2</t>
  </si>
  <si>
    <t>25,3</t>
  </si>
  <si>
    <t>25,4</t>
  </si>
  <si>
    <t>25,5</t>
  </si>
  <si>
    <t>25,6</t>
  </si>
  <si>
    <t>25,7</t>
  </si>
  <si>
    <t>25,8</t>
  </si>
  <si>
    <t>25,9</t>
  </si>
  <si>
    <t>25,10</t>
  </si>
  <si>
    <t>25,11</t>
  </si>
  <si>
    <t>25,12</t>
  </si>
  <si>
    <t>25,13</t>
  </si>
  <si>
    <t>25,14</t>
  </si>
  <si>
    <t>25,15</t>
  </si>
  <si>
    <t>25,16</t>
  </si>
  <si>
    <t>25,17</t>
  </si>
  <si>
    <t>25,18</t>
  </si>
  <si>
    <t>25,19</t>
  </si>
  <si>
    <t>26,2</t>
  </si>
  <si>
    <t>26,3</t>
  </si>
  <si>
    <t>26,4</t>
  </si>
  <si>
    <t>26,5</t>
  </si>
  <si>
    <t>26,6</t>
  </si>
  <si>
    <t>26,7</t>
  </si>
  <si>
    <t>26,8</t>
  </si>
  <si>
    <t>26,9</t>
  </si>
  <si>
    <t>26,10</t>
  </si>
  <si>
    <t>26,11</t>
  </si>
  <si>
    <t>26,12</t>
  </si>
  <si>
    <t>26,13</t>
  </si>
  <si>
    <t>26,14</t>
  </si>
  <si>
    <t>26,15</t>
  </si>
  <si>
    <t>26,16</t>
  </si>
  <si>
    <t>26,17</t>
  </si>
  <si>
    <t>26,18</t>
  </si>
  <si>
    <t>26,19</t>
  </si>
  <si>
    <t>27,2</t>
  </si>
  <si>
    <t>27,3</t>
  </si>
  <si>
    <t>27,4</t>
  </si>
  <si>
    <t>27,5</t>
  </si>
  <si>
    <t>27,6</t>
  </si>
  <si>
    <t>27,7</t>
  </si>
  <si>
    <t>27,8</t>
  </si>
  <si>
    <t>27,9</t>
  </si>
  <si>
    <t>27,10</t>
  </si>
  <si>
    <t>27,11</t>
  </si>
  <si>
    <t>27,12</t>
  </si>
  <si>
    <t>27,13</t>
  </si>
  <si>
    <t>27,14</t>
  </si>
  <si>
    <t>27,15</t>
  </si>
  <si>
    <t>27,16</t>
  </si>
  <si>
    <t>27,17</t>
  </si>
  <si>
    <t>27,18</t>
  </si>
  <si>
    <t>27,19</t>
  </si>
  <si>
    <t>28,2</t>
  </si>
  <si>
    <t>28,3</t>
  </si>
  <si>
    <t>28,4</t>
  </si>
  <si>
    <t>28,5</t>
  </si>
  <si>
    <t>28,6</t>
  </si>
  <si>
    <t>28,7</t>
  </si>
  <si>
    <t>28,8</t>
  </si>
  <si>
    <t>28,9</t>
  </si>
  <si>
    <t>28,10</t>
  </si>
  <si>
    <t>28,11</t>
  </si>
  <si>
    <t>28,12</t>
  </si>
  <si>
    <t>28,13</t>
  </si>
  <si>
    <t>28,14</t>
  </si>
  <si>
    <t>28,15</t>
  </si>
  <si>
    <t>28,16</t>
  </si>
  <si>
    <t>28,17</t>
  </si>
  <si>
    <t>28,18</t>
  </si>
  <si>
    <t>28,19</t>
  </si>
  <si>
    <t>29,2</t>
  </si>
  <si>
    <t>29,3</t>
  </si>
  <si>
    <t>29,4</t>
  </si>
  <si>
    <t>29,5</t>
  </si>
  <si>
    <t>29,6</t>
  </si>
  <si>
    <t>29,7</t>
  </si>
  <si>
    <t>29,8</t>
  </si>
  <si>
    <t>29,9</t>
  </si>
  <si>
    <t>29,10</t>
  </si>
  <si>
    <t>29,11</t>
  </si>
  <si>
    <t>29,12</t>
  </si>
  <si>
    <t>29,13</t>
  </si>
  <si>
    <t>29,14</t>
  </si>
  <si>
    <t>29,15</t>
  </si>
  <si>
    <t>29,16</t>
  </si>
  <si>
    <t>29,17</t>
  </si>
  <si>
    <t>29,18</t>
  </si>
  <si>
    <t>29,19</t>
  </si>
  <si>
    <t>30,2</t>
  </si>
  <si>
    <t>30,3</t>
  </si>
  <si>
    <t>30,4</t>
  </si>
  <si>
    <t>30,5</t>
  </si>
  <si>
    <t>30,6</t>
  </si>
  <si>
    <t>30,7</t>
  </si>
  <si>
    <t>30,8</t>
  </si>
  <si>
    <t>30,9</t>
  </si>
  <si>
    <t>30,10</t>
  </si>
  <si>
    <t>30,11</t>
  </si>
  <si>
    <t>30,12</t>
  </si>
  <si>
    <t>30,13</t>
  </si>
  <si>
    <t>30,14</t>
  </si>
  <si>
    <t>30,15</t>
  </si>
  <si>
    <t>30,16</t>
  </si>
  <si>
    <t>30,17</t>
  </si>
  <si>
    <t>30,18</t>
  </si>
  <si>
    <t>30,19</t>
  </si>
  <si>
    <t>31,2</t>
  </si>
  <si>
    <t>31,3</t>
  </si>
  <si>
    <t>31,4</t>
  </si>
  <si>
    <t>31,5</t>
  </si>
  <si>
    <t>31,6</t>
  </si>
  <si>
    <t>31,7</t>
  </si>
  <si>
    <t>31,8</t>
  </si>
  <si>
    <t>31,9</t>
  </si>
  <si>
    <t>31,10</t>
  </si>
  <si>
    <t>31,11</t>
  </si>
  <si>
    <t>31,12</t>
  </si>
  <si>
    <t>31,13</t>
  </si>
  <si>
    <t>31,14</t>
  </si>
  <si>
    <t>31,15</t>
  </si>
  <si>
    <t>31,16</t>
  </si>
  <si>
    <t>31,17</t>
  </si>
  <si>
    <t>31,18</t>
  </si>
  <si>
    <t>31,19</t>
  </si>
  <si>
    <t>32,2</t>
  </si>
  <si>
    <t>32,3</t>
  </si>
  <si>
    <t>32,4</t>
  </si>
  <si>
    <t>32,5</t>
  </si>
  <si>
    <t>32,6</t>
  </si>
  <si>
    <t>32,7</t>
  </si>
  <si>
    <t>32,8</t>
  </si>
  <si>
    <t>32,9</t>
  </si>
  <si>
    <t>32,10</t>
  </si>
  <si>
    <t>32,11</t>
  </si>
  <si>
    <t>32,12</t>
  </si>
  <si>
    <t>32,13</t>
  </si>
  <si>
    <t>32,14</t>
  </si>
  <si>
    <t>32,15</t>
  </si>
  <si>
    <t>32,16</t>
  </si>
  <si>
    <t>32,17</t>
  </si>
  <si>
    <t>32,18</t>
  </si>
  <si>
    <t>32,19</t>
  </si>
  <si>
    <t>QWD</t>
  </si>
  <si>
    <t>SAMPLE WITHDRAWAL OUTFLOW FILE</t>
  </si>
  <si>
    <t>= TOOL SELECTION AREA</t>
  </si>
  <si>
    <t>TEXT</t>
  </si>
  <si>
    <t>HEADER</t>
  </si>
  <si>
    <t>LABEL</t>
  </si>
  <si>
    <t>TDS</t>
  </si>
  <si>
    <t>DO</t>
  </si>
  <si>
    <t>CONSTITUENT US/DS HEAD BOUNDARY</t>
  </si>
  <si>
    <t>TEMPERATURE US/DS HEAD BOUNDARY</t>
  </si>
  <si>
    <t>CUH</t>
  </si>
  <si>
    <t>TITLE</t>
  </si>
  <si>
    <t>CONSTITUENT</t>
  </si>
  <si>
    <t>TEMPERATURE</t>
  </si>
  <si>
    <t>NUMB [B]&gt;0</t>
  </si>
  <si>
    <t>Interpolate (?X)</t>
  </si>
  <si>
    <t>Interpolate (X?)</t>
  </si>
  <si>
    <t>HARSHA LAKE 2004 INITIAL CONDITION AT JULIAN DAY 155.0</t>
  </si>
  <si>
    <t>= NUMERICAL VALUE IS FALSE</t>
  </si>
  <si>
    <t>---&gt;</t>
  </si>
  <si>
    <t>----&gt;</t>
  </si>
  <si>
    <t>*10</t>
  </si>
  <si>
    <t>Precision = 4</t>
  </si>
  <si>
    <t>Linear Interpolation</t>
  </si>
  <si>
    <t>= INTERPOLATED VALUE</t>
  </si>
  <si>
    <t>QIN</t>
  </si>
  <si>
    <t>----</t>
  </si>
  <si>
    <t>DeGray Inflow: qin_br1.npt</t>
  </si>
  <si>
    <t>DATA RANGE EXPORT:</t>
  </si>
  <si>
    <t>File Location = ActiveWorkbook.Path</t>
  </si>
  <si>
    <t>Filename = ActiveSheet.Name</t>
  </si>
  <si>
    <t>QOUT</t>
  </si>
  <si>
    <t>DeGray Outflow: qot_br1.npt</t>
  </si>
  <si>
    <t>TAIR</t>
  </si>
  <si>
    <t>TDEW</t>
  </si>
  <si>
    <t>PHI</t>
  </si>
  <si>
    <t>WIND</t>
  </si>
  <si>
    <t>CLOUD</t>
  </si>
  <si>
    <t>DeGray Met: met.npt</t>
  </si>
  <si>
    <t>TIN</t>
  </si>
  <si>
    <t>1980 DeGray Reservoir meteorology</t>
  </si>
  <si>
    <t>1980 DeGray Reservoir branch 1 outflow</t>
  </si>
  <si>
    <t>1980 DeGray Reservoir branch 1 inflow</t>
  </si>
  <si>
    <t>1980 DeGray Reservoir branch 1 inflow temperature</t>
  </si>
  <si>
    <t>TRACER</t>
  </si>
  <si>
    <t>COLIFRM</t>
  </si>
  <si>
    <t>ISS</t>
  </si>
  <si>
    <t>PO4</t>
  </si>
  <si>
    <t>NH4</t>
  </si>
  <si>
    <t>NO3</t>
  </si>
  <si>
    <t>FE</t>
  </si>
  <si>
    <t>LDOM</t>
  </si>
  <si>
    <t>RDOM</t>
  </si>
  <si>
    <t>LPOM</t>
  </si>
  <si>
    <t>ALG1</t>
  </si>
  <si>
    <t>TIC</t>
  </si>
  <si>
    <t>ALK</t>
  </si>
  <si>
    <t>1980 DeGray Reservoir branch 1 inflow constituents</t>
  </si>
  <si>
    <t>Degray wind sheltering file</t>
  </si>
  <si>
    <t>SEG 1</t>
  </si>
  <si>
    <t>SEG 2</t>
  </si>
  <si>
    <t>SEG 3</t>
  </si>
  <si>
    <t>SEG 4</t>
  </si>
  <si>
    <t>SEG 5</t>
  </si>
  <si>
    <t>SEG 6</t>
  </si>
  <si>
    <t>SEG 7</t>
  </si>
  <si>
    <t>SEG 8</t>
  </si>
  <si>
    <t>SEG 9</t>
  </si>
  <si>
    <t>SEG 10</t>
  </si>
  <si>
    <t>SEG 11</t>
  </si>
  <si>
    <t>SEG 12</t>
  </si>
  <si>
    <t>SEG 13</t>
  </si>
  <si>
    <t>SEG 14</t>
  </si>
  <si>
    <t>SEG 15</t>
  </si>
  <si>
    <t>SEG 16</t>
  </si>
  <si>
    <t>SEG 17</t>
  </si>
  <si>
    <t>SEG 18</t>
  </si>
  <si>
    <t>SEG 19</t>
  </si>
  <si>
    <t>SEG 20</t>
  </si>
  <si>
    <t>SEG 21</t>
  </si>
  <si>
    <t>SEG 22</t>
  </si>
  <si>
    <t>SEG 23</t>
  </si>
  <si>
    <t>SEG 24</t>
  </si>
  <si>
    <t>SEG 25</t>
  </si>
  <si>
    <t>SEG 26</t>
  </si>
  <si>
    <t>SEG 27</t>
  </si>
  <si>
    <t>SEG 28</t>
  </si>
  <si>
    <t>SEG 29</t>
  </si>
  <si>
    <t>SEG 30</t>
  </si>
  <si>
    <t>SEG 31</t>
  </si>
  <si>
    <t>SEG 32</t>
  </si>
  <si>
    <t>KT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</si>
  <si>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</si>
  <si>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</si>
  <si>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</si>
  <si>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</si>
  <si>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</si>
  <si>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</si>
  <si>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</si>
  <si>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</si>
  <si>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</si>
  <si>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</si>
  <si>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</si>
  <si>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</si>
  <si>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</si>
  <si>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</si>
  <si>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</si>
  <si>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</si>
  <si>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</si>
  <si>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</si>
  <si>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</si>
  <si>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</si>
  <si>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</si>
  <si>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K-1</t>
  </si>
  <si>
    <t>K-2</t>
  </si>
  <si>
    <t>K-3</t>
  </si>
  <si>
    <t>K-4</t>
  </si>
  <si>
    <t>K-5</t>
  </si>
  <si>
    <t>K-6</t>
  </si>
  <si>
    <t>K-7</t>
  </si>
  <si>
    <t>K-8</t>
  </si>
  <si>
    <t>K-9</t>
  </si>
  <si>
    <t>KT-1</t>
  </si>
  <si>
    <t>KT-2</t>
  </si>
  <si>
    <t>KT-3</t>
  </si>
  <si>
    <t>KT-4</t>
  </si>
  <si>
    <t>KT-5</t>
  </si>
  <si>
    <t>KT-6</t>
  </si>
  <si>
    <t>KT-7</t>
  </si>
  <si>
    <t>KT-8</t>
  </si>
  <si>
    <t>KT-9</t>
  </si>
  <si>
    <t>KT-10</t>
  </si>
  <si>
    <t>KT-11</t>
  </si>
  <si>
    <t>KT-12</t>
  </si>
  <si>
    <t>KT-13</t>
  </si>
  <si>
    <t>KT-14</t>
  </si>
  <si>
    <t>KT-15</t>
  </si>
  <si>
    <t>KT-16</t>
  </si>
  <si>
    <t>KT-17</t>
  </si>
  <si>
    <t>KT-18</t>
  </si>
  <si>
    <t>KT-19</t>
  </si>
  <si>
    <t>CON2</t>
  </si>
  <si>
    <t>CON3</t>
  </si>
  <si>
    <t>CON4</t>
  </si>
  <si>
    <t>TEMP</t>
  </si>
  <si>
    <t>CON5</t>
  </si>
  <si>
    <t>|EFR20004|</t>
  </si>
  <si>
    <t>|EFR20024|</t>
  </si>
  <si>
    <t>|EFR20001|</t>
  </si>
  <si>
    <t>|EFR21001|</t>
  </si>
  <si>
    <t>RKM DS</t>
  </si>
  <si>
    <t>WILLIAM H HARSHA LAKE</t>
  </si>
  <si>
    <t>|BR2|</t>
  </si>
  <si>
    <t>&lt;BR1&gt;</t>
  </si>
  <si>
    <t>&lt;BR2&gt;</t>
  </si>
  <si>
    <t>CELL VOLUMES (M^3) ----&gt;</t>
  </si>
  <si>
    <t>LAYER VOL (m^3)</t>
  </si>
  <si>
    <t>ACCUM VOL (m^3)</t>
  </si>
  <si>
    <t>ACCUM VOL (1.0E6 m^3)</t>
  </si>
  <si>
    <t>WCM VOL</t>
  </si>
  <si>
    <t>W2 Area</t>
  </si>
  <si>
    <t>COUNTIF &gt;= 0</t>
  </si>
  <si>
    <t>BR DESC</t>
  </si>
  <si>
    <t>DISS OXYGEN</t>
  </si>
  <si>
    <t>Export Area = Single Constituent at a time and merge in text editor</t>
  </si>
  <si>
    <t>"NUMB [B] &gt;0" = Number of widths greater than zero from KT to bottom active cell</t>
  </si>
  <si>
    <t>See worksheet "__bathymetryexport.npt" row 73</t>
  </si>
  <si>
    <t>1. Follow selection area rules for all data types described on previous worksheet tabs</t>
  </si>
  <si>
    <t>2. Filename and location follow same convention as all other export functions</t>
  </si>
  <si>
    <t>3. Range selection is exported as comma separated values</t>
  </si>
  <si>
    <t>4. '$' is added as the first character in the title line</t>
  </si>
  <si>
    <t>DATA RANGE:</t>
  </si>
  <si>
    <t>No Undo available</t>
  </si>
  <si>
    <t>Selected values replaced with results</t>
  </si>
  <si>
    <t>Original Data</t>
  </si>
</sst>
</file>

<file path=xl/styles.xml><?xml version="1.0" encoding="utf-8"?>
<styleSheet xmlns="http://schemas.openxmlformats.org/spreadsheetml/2006/main">
  <numFmts count="7">
    <numFmt numFmtId="164" formatCode="0.0"/>
    <numFmt numFmtId="165" formatCode="0.000"/>
    <numFmt numFmtId="166" formatCode="0.0000000"/>
    <numFmt numFmtId="167" formatCode="0.0%"/>
    <numFmt numFmtId="168" formatCode="0.0000"/>
    <numFmt numFmtId="169" formatCode="0.000000000"/>
    <numFmt numFmtId="170" formatCode="0.00000000000000000"/>
  </numFmts>
  <fonts count="15">
    <font>
      <sz val="10"/>
      <name val="Arial"/>
    </font>
    <font>
      <sz val="12"/>
      <color theme="1"/>
      <name val="Courier New"/>
      <family val="2"/>
    </font>
    <font>
      <sz val="8"/>
      <name val="Arial"/>
      <family val="2"/>
    </font>
    <font>
      <sz val="10"/>
      <name val="Courier New"/>
      <family val="3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10"/>
      <name val="Courier New"/>
      <family val="3"/>
    </font>
    <font>
      <sz val="10"/>
      <color theme="1"/>
      <name val="Courier New"/>
      <family val="2"/>
    </font>
    <font>
      <b/>
      <sz val="10"/>
      <color rgb="FFFF0000"/>
      <name val="Courier New"/>
      <family val="3"/>
    </font>
    <font>
      <sz val="10"/>
      <name val="Courier New"/>
      <family val="2"/>
    </font>
    <font>
      <sz val="10"/>
      <color theme="1"/>
      <name val="Courier New"/>
      <family val="3"/>
    </font>
    <font>
      <b/>
      <sz val="9"/>
      <color indexed="81"/>
      <name val="Tahoma"/>
      <family val="2"/>
    </font>
    <font>
      <b/>
      <sz val="12"/>
      <name val="Courier New"/>
      <family val="3"/>
    </font>
    <font>
      <b/>
      <sz val="10"/>
      <name val="Courier New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6" fillId="0" borderId="0"/>
    <xf numFmtId="0" fontId="4" fillId="0" borderId="0"/>
    <xf numFmtId="9" fontId="4" fillId="0" borderId="0" applyFont="0" applyFill="0" applyBorder="0" applyAlignment="0" applyProtection="0"/>
    <xf numFmtId="0" fontId="8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8" fillId="0" borderId="0"/>
    <xf numFmtId="0" fontId="8" fillId="0" borderId="0"/>
  </cellStyleXfs>
  <cellXfs count="229">
    <xf numFmtId="0" fontId="0" fillId="0" borderId="0" xfId="0"/>
    <xf numFmtId="166" fontId="3" fillId="0" borderId="0" xfId="0" applyNumberFormat="1" applyFont="1" applyFill="1" applyAlignment="1">
      <alignment horizontal="center" vertical="center"/>
    </xf>
    <xf numFmtId="0" fontId="3" fillId="0" borderId="0" xfId="0" quotePrefix="1" applyFont="1" applyFill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167" fontId="3" fillId="0" borderId="0" xfId="3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1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/>
    </xf>
    <xf numFmtId="0" fontId="3" fillId="2" borderId="9" xfId="0" applyNumberFormat="1" applyFont="1" applyFill="1" applyBorder="1" applyAlignment="1">
      <alignment horizontal="center"/>
    </xf>
    <xf numFmtId="0" fontId="3" fillId="0" borderId="0" xfId="0" quotePrefix="1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3" fillId="2" borderId="3" xfId="0" applyNumberFormat="1" applyFont="1" applyFill="1" applyBorder="1" applyAlignment="1">
      <alignment horizontal="center"/>
    </xf>
    <xf numFmtId="0" fontId="3" fillId="2" borderId="4" xfId="0" applyNumberFormat="1" applyFont="1" applyFill="1" applyBorder="1" applyAlignment="1">
      <alignment horizontal="center"/>
    </xf>
    <xf numFmtId="0" fontId="3" fillId="2" borderId="5" xfId="0" applyNumberFormat="1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horizontal="center"/>
    </xf>
    <xf numFmtId="0" fontId="3" fillId="2" borderId="6" xfId="0" applyNumberFormat="1" applyFont="1" applyFill="1" applyBorder="1" applyAlignment="1">
      <alignment horizontal="center"/>
    </xf>
    <xf numFmtId="0" fontId="3" fillId="2" borderId="8" xfId="0" applyNumberFormat="1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3" fillId="2" borderId="0" xfId="0" applyNumberFormat="1" applyFont="1" applyFill="1" applyBorder="1" applyAlignment="1">
      <alignment horizontal="center"/>
    </xf>
    <xf numFmtId="0" fontId="3" fillId="2" borderId="7" xfId="0" applyNumberFormat="1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Fill="1"/>
    <xf numFmtId="166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/>
    </xf>
    <xf numFmtId="2" fontId="3" fillId="3" borderId="2" xfId="0" applyNumberFormat="1" applyFont="1" applyFill="1" applyBorder="1" applyAlignment="1">
      <alignment horizontal="center" vertical="center"/>
    </xf>
    <xf numFmtId="1" fontId="3" fillId="3" borderId="4" xfId="0" applyNumberFormat="1" applyFont="1" applyFill="1" applyBorder="1" applyAlignment="1">
      <alignment horizontal="left" vertical="center"/>
    </xf>
    <xf numFmtId="166" fontId="3" fillId="3" borderId="2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/>
    </xf>
    <xf numFmtId="0" fontId="8" fillId="0" borderId="0" xfId="4" applyFont="1" applyAlignment="1">
      <alignment horizontal="center" vertical="center"/>
    </xf>
    <xf numFmtId="0" fontId="8" fillId="0" borderId="0" xfId="4" applyFont="1" applyAlignment="1">
      <alignment horizontal="left" vertical="center"/>
    </xf>
    <xf numFmtId="0" fontId="8" fillId="0" borderId="0" xfId="4" applyAlignment="1">
      <alignment horizontal="left" vertical="center"/>
    </xf>
    <xf numFmtId="0" fontId="3" fillId="0" borderId="0" xfId="5" quotePrefix="1" applyNumberFormat="1" applyFont="1" applyAlignment="1">
      <alignment horizontal="left"/>
    </xf>
    <xf numFmtId="0" fontId="3" fillId="2" borderId="9" xfId="5" applyNumberFormat="1" applyFont="1" applyFill="1" applyBorder="1" applyAlignment="1">
      <alignment horizontal="center"/>
    </xf>
    <xf numFmtId="0" fontId="3" fillId="3" borderId="9" xfId="0" applyNumberFormat="1" applyFont="1" applyFill="1" applyBorder="1" applyAlignment="1">
      <alignment horizontal="center"/>
    </xf>
    <xf numFmtId="0" fontId="8" fillId="0" borderId="0" xfId="4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left"/>
    </xf>
    <xf numFmtId="0" fontId="3" fillId="3" borderId="3" xfId="0" applyNumberFormat="1" applyFont="1" applyFill="1" applyBorder="1" applyAlignment="1">
      <alignment horizontal="center"/>
    </xf>
    <xf numFmtId="0" fontId="3" fillId="3" borderId="4" xfId="0" applyNumberFormat="1" applyFont="1" applyFill="1" applyBorder="1" applyAlignment="1">
      <alignment horizontal="center"/>
    </xf>
    <xf numFmtId="0" fontId="3" fillId="3" borderId="5" xfId="0" applyNumberFormat="1" applyFont="1" applyFill="1" applyBorder="1" applyAlignment="1">
      <alignment horizontal="center"/>
    </xf>
    <xf numFmtId="0" fontId="3" fillId="3" borderId="2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8" fillId="4" borderId="9" xfId="4" applyFont="1" applyFill="1" applyBorder="1" applyAlignment="1">
      <alignment horizontal="left" vertical="center"/>
    </xf>
    <xf numFmtId="0" fontId="8" fillId="0" borderId="0" xfId="4" quotePrefix="1" applyFont="1" applyAlignment="1">
      <alignment horizontal="left" vertical="center"/>
    </xf>
    <xf numFmtId="0" fontId="3" fillId="0" borderId="0" xfId="0" quotePrefix="1" applyNumberFormat="1" applyFont="1" applyAlignment="1">
      <alignment horizontal="center"/>
    </xf>
    <xf numFmtId="0" fontId="8" fillId="0" borderId="0" xfId="4" quotePrefix="1" applyFont="1" applyAlignment="1">
      <alignment horizontal="center" vertical="center"/>
    </xf>
    <xf numFmtId="0" fontId="3" fillId="0" borderId="0" xfId="5" applyNumberFormat="1" applyFont="1" applyFill="1" applyBorder="1" applyAlignment="1">
      <alignment horizontal="center"/>
    </xf>
    <xf numFmtId="168" fontId="3" fillId="3" borderId="3" xfId="5" applyNumberFormat="1" applyFont="1" applyFill="1" applyBorder="1" applyAlignment="1">
      <alignment horizontal="center"/>
    </xf>
    <xf numFmtId="168" fontId="3" fillId="3" borderId="4" xfId="5" applyNumberFormat="1" applyFont="1" applyFill="1" applyBorder="1" applyAlignment="1">
      <alignment horizontal="center"/>
    </xf>
    <xf numFmtId="168" fontId="3" fillId="3" borderId="5" xfId="5" applyNumberFormat="1" applyFont="1" applyFill="1" applyBorder="1" applyAlignment="1">
      <alignment horizontal="center"/>
    </xf>
    <xf numFmtId="168" fontId="3" fillId="3" borderId="2" xfId="5" applyNumberFormat="1" applyFont="1" applyFill="1" applyBorder="1" applyAlignment="1">
      <alignment horizontal="center"/>
    </xf>
    <xf numFmtId="168" fontId="3" fillId="4" borderId="5" xfId="5" applyNumberFormat="1" applyFont="1" applyFill="1" applyBorder="1" applyAlignment="1">
      <alignment horizontal="center"/>
    </xf>
    <xf numFmtId="168" fontId="3" fillId="4" borderId="2" xfId="5" applyNumberFormat="1" applyFont="1" applyFill="1" applyBorder="1" applyAlignment="1">
      <alignment horizontal="center"/>
    </xf>
    <xf numFmtId="168" fontId="3" fillId="3" borderId="6" xfId="5" applyNumberFormat="1" applyFont="1" applyFill="1" applyBorder="1" applyAlignment="1">
      <alignment horizontal="center"/>
    </xf>
    <xf numFmtId="168" fontId="3" fillId="4" borderId="8" xfId="5" applyNumberFormat="1" applyFont="1" applyFill="1" applyBorder="1" applyAlignment="1">
      <alignment horizontal="center"/>
    </xf>
    <xf numFmtId="168" fontId="3" fillId="3" borderId="8" xfId="5" applyNumberFormat="1" applyFont="1" applyFill="1" applyBorder="1" applyAlignment="1">
      <alignment horizontal="center"/>
    </xf>
    <xf numFmtId="49" fontId="3" fillId="4" borderId="5" xfId="5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left" vertical="center"/>
    </xf>
    <xf numFmtId="0" fontId="3" fillId="2" borderId="9" xfId="0" applyNumberFormat="1" applyFont="1" applyFill="1" applyBorder="1" applyAlignment="1">
      <alignment horizontal="left"/>
    </xf>
    <xf numFmtId="2" fontId="3" fillId="3" borderId="3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165" fontId="3" fillId="3" borderId="2" xfId="0" applyNumberFormat="1" applyFont="1" applyFill="1" applyBorder="1" applyAlignment="1">
      <alignment horizontal="center" vertical="center"/>
    </xf>
    <xf numFmtId="165" fontId="3" fillId="3" borderId="8" xfId="0" applyNumberFormat="1" applyFont="1" applyFill="1" applyBorder="1" applyAlignment="1">
      <alignment horizontal="center" vertical="center"/>
    </xf>
    <xf numFmtId="2" fontId="3" fillId="3" borderId="6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/>
    </xf>
    <xf numFmtId="2" fontId="3" fillId="3" borderId="8" xfId="0" applyNumberFormat="1" applyFont="1" applyFill="1" applyBorder="1" applyAlignment="1">
      <alignment horizontal="center" vertical="center"/>
    </xf>
    <xf numFmtId="165" fontId="3" fillId="3" borderId="5" xfId="0" applyNumberFormat="1" applyFont="1" applyFill="1" applyBorder="1" applyAlignment="1">
      <alignment horizontal="center" vertical="center"/>
    </xf>
    <xf numFmtId="165" fontId="3" fillId="3" borderId="6" xfId="0" applyNumberFormat="1" applyFont="1" applyFill="1" applyBorder="1" applyAlignment="1">
      <alignment horizontal="center" vertical="center"/>
    </xf>
    <xf numFmtId="0" fontId="3" fillId="3" borderId="5" xfId="0" quotePrefix="1" applyFont="1" applyFill="1" applyBorder="1" applyAlignment="1">
      <alignment horizontal="center" vertical="center"/>
    </xf>
    <xf numFmtId="0" fontId="3" fillId="3" borderId="2" xfId="0" quotePrefix="1" applyFont="1" applyFill="1" applyBorder="1" applyAlignment="1">
      <alignment horizontal="center" vertical="center"/>
    </xf>
    <xf numFmtId="0" fontId="3" fillId="3" borderId="0" xfId="0" quotePrefix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165" fontId="3" fillId="3" borderId="0" xfId="0" applyNumberFormat="1" applyFont="1" applyFill="1" applyBorder="1" applyAlignment="1">
      <alignment horizontal="center" vertical="center"/>
    </xf>
    <xf numFmtId="165" fontId="3" fillId="3" borderId="7" xfId="0" applyNumberFormat="1" applyFont="1" applyFill="1" applyBorder="1" applyAlignment="1">
      <alignment horizontal="center" vertical="center"/>
    </xf>
    <xf numFmtId="164" fontId="3" fillId="3" borderId="0" xfId="0" applyNumberFormat="1" applyFont="1" applyFill="1" applyBorder="1" applyAlignment="1">
      <alignment horizontal="center" vertical="center"/>
    </xf>
    <xf numFmtId="2" fontId="3" fillId="3" borderId="0" xfId="0" applyNumberFormat="1" applyFont="1" applyFill="1" applyBorder="1" applyAlignment="1">
      <alignment horizontal="center" vertical="center"/>
    </xf>
    <xf numFmtId="2" fontId="3" fillId="3" borderId="7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4" xfId="0" applyFont="1" applyFill="1" applyBorder="1" applyAlignment="1">
      <alignment horizontal="left" vertical="center"/>
    </xf>
    <xf numFmtId="2" fontId="7" fillId="4" borderId="5" xfId="0" applyNumberFormat="1" applyFont="1" applyFill="1" applyBorder="1" applyAlignment="1">
      <alignment horizontal="left" vertical="center"/>
    </xf>
    <xf numFmtId="0" fontId="9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2" fontId="7" fillId="4" borderId="6" xfId="0" applyNumberFormat="1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7" fillId="4" borderId="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left" vertical="center"/>
    </xf>
    <xf numFmtId="166" fontId="3" fillId="3" borderId="5" xfId="0" applyNumberFormat="1" applyFont="1" applyFill="1" applyBorder="1" applyAlignment="1">
      <alignment horizontal="center" vertical="center"/>
    </xf>
    <xf numFmtId="166" fontId="3" fillId="3" borderId="0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left" vertical="center"/>
    </xf>
    <xf numFmtId="1" fontId="3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1" fontId="3" fillId="3" borderId="0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168" fontId="3" fillId="3" borderId="2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168" fontId="3" fillId="3" borderId="0" xfId="0" applyNumberFormat="1" applyFont="1" applyFill="1" applyBorder="1" applyAlignment="1">
      <alignment horizontal="center" vertical="center"/>
    </xf>
    <xf numFmtId="168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/>
    </xf>
    <xf numFmtId="168" fontId="3" fillId="3" borderId="8" xfId="0" applyNumberFormat="1" applyFont="1" applyFill="1" applyBorder="1" applyAlignment="1">
      <alignment horizontal="center" vertical="center"/>
    </xf>
    <xf numFmtId="168" fontId="3" fillId="3" borderId="7" xfId="0" applyNumberFormat="1" applyFont="1" applyFill="1" applyBorder="1" applyAlignment="1">
      <alignment horizontal="center" vertical="center"/>
    </xf>
    <xf numFmtId="0" fontId="10" fillId="10" borderId="0" xfId="7" applyFont="1" applyFill="1" applyAlignment="1">
      <alignment horizontal="center" vertical="center"/>
    </xf>
    <xf numFmtId="0" fontId="8" fillId="0" borderId="10" xfId="7" applyFont="1" applyBorder="1" applyAlignment="1">
      <alignment horizontal="center" vertical="center"/>
    </xf>
    <xf numFmtId="0" fontId="10" fillId="0" borderId="10" xfId="7" applyFont="1" applyFill="1" applyBorder="1" applyAlignment="1">
      <alignment horizontal="center" vertical="center"/>
    </xf>
    <xf numFmtId="0" fontId="8" fillId="0" borderId="0" xfId="7" applyFont="1" applyAlignment="1">
      <alignment horizontal="center" vertical="center"/>
    </xf>
    <xf numFmtId="0" fontId="10" fillId="3" borderId="0" xfId="7" applyFont="1" applyFill="1" applyAlignment="1">
      <alignment horizontal="center" vertical="center"/>
    </xf>
    <xf numFmtId="0" fontId="11" fillId="0" borderId="11" xfId="7" applyFont="1" applyBorder="1" applyAlignment="1">
      <alignment horizontal="center" vertical="center"/>
    </xf>
    <xf numFmtId="2" fontId="8" fillId="0" borderId="11" xfId="7" applyNumberFormat="1" applyFont="1" applyFill="1" applyBorder="1" applyAlignment="1">
      <alignment horizontal="center" vertical="center"/>
    </xf>
    <xf numFmtId="0" fontId="7" fillId="0" borderId="9" xfId="7" applyFont="1" applyFill="1" applyBorder="1" applyAlignment="1">
      <alignment horizontal="center" vertical="center"/>
    </xf>
    <xf numFmtId="0" fontId="8" fillId="0" borderId="12" xfId="7" applyFont="1" applyFill="1" applyBorder="1" applyAlignment="1">
      <alignment horizontal="left" vertical="center"/>
    </xf>
    <xf numFmtId="0" fontId="10" fillId="0" borderId="13" xfId="7" applyFont="1" applyFill="1" applyBorder="1" applyAlignment="1">
      <alignment horizontal="center" vertical="center"/>
    </xf>
    <xf numFmtId="0" fontId="10" fillId="0" borderId="14" xfId="7" applyFont="1" applyFill="1" applyBorder="1" applyAlignment="1">
      <alignment horizontal="center" vertical="center"/>
    </xf>
    <xf numFmtId="0" fontId="8" fillId="0" borderId="15" xfId="7" applyFont="1" applyBorder="1" applyAlignment="1">
      <alignment horizontal="center" vertical="center"/>
    </xf>
    <xf numFmtId="0" fontId="10" fillId="0" borderId="0" xfId="7" applyFont="1" applyFill="1" applyAlignment="1">
      <alignment horizontal="center" vertical="center"/>
    </xf>
    <xf numFmtId="0" fontId="8" fillId="0" borderId="10" xfId="7" applyFont="1" applyFill="1" applyBorder="1" applyAlignment="1">
      <alignment horizontal="center" vertical="center"/>
    </xf>
    <xf numFmtId="0" fontId="10" fillId="0" borderId="17" xfId="7" applyFont="1" applyFill="1" applyBorder="1" applyAlignment="1">
      <alignment horizontal="center" vertical="center"/>
    </xf>
    <xf numFmtId="1" fontId="8" fillId="0" borderId="10" xfId="7" applyNumberFormat="1" applyFont="1" applyFill="1" applyBorder="1" applyAlignment="1">
      <alignment horizontal="center" vertical="center"/>
    </xf>
    <xf numFmtId="1" fontId="8" fillId="0" borderId="17" xfId="7" applyNumberFormat="1" applyFont="1" applyFill="1" applyBorder="1" applyAlignment="1">
      <alignment horizontal="center" vertical="center"/>
    </xf>
    <xf numFmtId="0" fontId="8" fillId="0" borderId="0" xfId="7" applyFont="1" applyFill="1" applyAlignment="1">
      <alignment horizontal="center" vertical="center"/>
    </xf>
    <xf numFmtId="165" fontId="8" fillId="0" borderId="10" xfId="7" applyNumberFormat="1" applyFont="1" applyFill="1" applyBorder="1" applyAlignment="1">
      <alignment horizontal="center" vertical="center"/>
    </xf>
    <xf numFmtId="165" fontId="8" fillId="0" borderId="17" xfId="7" applyNumberFormat="1" applyFont="1" applyFill="1" applyBorder="1" applyAlignment="1">
      <alignment horizontal="center" vertical="center"/>
    </xf>
    <xf numFmtId="168" fontId="10" fillId="0" borderId="10" xfId="7" applyNumberFormat="1" applyFont="1" applyFill="1" applyBorder="1" applyAlignment="1">
      <alignment horizontal="center" vertical="center"/>
    </xf>
    <xf numFmtId="168" fontId="10" fillId="0" borderId="17" xfId="7" applyNumberFormat="1" applyFont="1" applyFill="1" applyBorder="1" applyAlignment="1">
      <alignment horizontal="center" vertical="center"/>
    </xf>
    <xf numFmtId="0" fontId="8" fillId="0" borderId="0" xfId="7" applyFont="1" applyBorder="1" applyAlignment="1">
      <alignment horizontal="center" vertical="center"/>
    </xf>
    <xf numFmtId="0" fontId="8" fillId="0" borderId="2" xfId="7" applyFont="1" applyBorder="1" applyAlignment="1">
      <alignment horizontal="center" vertical="center"/>
    </xf>
    <xf numFmtId="164" fontId="8" fillId="0" borderId="18" xfId="7" applyNumberFormat="1" applyFont="1" applyBorder="1" applyAlignment="1">
      <alignment horizontal="center" vertical="center"/>
    </xf>
    <xf numFmtId="2" fontId="8" fillId="0" borderId="16" xfId="7" applyNumberFormat="1" applyFont="1" applyBorder="1" applyAlignment="1">
      <alignment horizontal="center" vertical="center"/>
    </xf>
    <xf numFmtId="2" fontId="10" fillId="0" borderId="10" xfId="7" applyNumberFormat="1" applyFont="1" applyFill="1" applyBorder="1" applyAlignment="1">
      <alignment horizontal="center" vertical="center"/>
    </xf>
    <xf numFmtId="2" fontId="10" fillId="0" borderId="17" xfId="7" applyNumberFormat="1" applyFont="1" applyFill="1" applyBorder="1" applyAlignment="1">
      <alignment horizontal="center" vertical="center"/>
    </xf>
    <xf numFmtId="164" fontId="8" fillId="0" borderId="0" xfId="7" applyNumberFormat="1" applyFont="1" applyAlignment="1">
      <alignment horizontal="center" vertical="center"/>
    </xf>
    <xf numFmtId="2" fontId="10" fillId="0" borderId="15" xfId="7" applyNumberFormat="1" applyFont="1" applyFill="1" applyBorder="1" applyAlignment="1">
      <alignment horizontal="center" vertical="center"/>
    </xf>
    <xf numFmtId="2" fontId="8" fillId="0" borderId="19" xfId="7" applyNumberFormat="1" applyFont="1" applyBorder="1" applyAlignment="1">
      <alignment horizontal="center" vertical="center"/>
    </xf>
    <xf numFmtId="2" fontId="10" fillId="0" borderId="20" xfId="7" applyNumberFormat="1" applyFont="1" applyFill="1" applyBorder="1" applyAlignment="1">
      <alignment horizontal="center" vertical="center"/>
    </xf>
    <xf numFmtId="2" fontId="10" fillId="0" borderId="21" xfId="7" applyNumberFormat="1" applyFont="1" applyFill="1" applyBorder="1" applyAlignment="1">
      <alignment horizontal="center" vertical="center"/>
    </xf>
    <xf numFmtId="0" fontId="10" fillId="4" borderId="0" xfId="7" applyFont="1" applyFill="1" applyAlignment="1">
      <alignment horizontal="center" vertical="center"/>
    </xf>
    <xf numFmtId="0" fontId="8" fillId="4" borderId="0" xfId="7" applyFont="1" applyFill="1" applyAlignment="1">
      <alignment horizontal="center" vertical="center"/>
    </xf>
    <xf numFmtId="0" fontId="8" fillId="4" borderId="0" xfId="7" applyFont="1" applyFill="1" applyBorder="1" applyAlignment="1">
      <alignment horizontal="center" vertical="center"/>
    </xf>
    <xf numFmtId="164" fontId="8" fillId="0" borderId="10" xfId="7" applyNumberFormat="1" applyFont="1" applyBorder="1" applyAlignment="1">
      <alignment horizontal="center" vertical="center"/>
    </xf>
    <xf numFmtId="2" fontId="8" fillId="0" borderId="10" xfId="7" applyNumberFormat="1" applyFont="1" applyBorder="1" applyAlignment="1">
      <alignment horizontal="center" vertical="center"/>
    </xf>
    <xf numFmtId="169" fontId="8" fillId="0" borderId="10" xfId="7" applyNumberFormat="1" applyFont="1" applyBorder="1" applyAlignment="1">
      <alignment horizontal="center" vertical="center"/>
    </xf>
    <xf numFmtId="1" fontId="8" fillId="0" borderId="10" xfId="7" applyNumberFormat="1" applyFont="1" applyBorder="1" applyAlignment="1">
      <alignment horizontal="center" vertical="center"/>
    </xf>
    <xf numFmtId="165" fontId="8" fillId="0" borderId="0" xfId="7" applyNumberFormat="1" applyFont="1" applyAlignment="1">
      <alignment horizontal="center" vertical="center"/>
    </xf>
    <xf numFmtId="0" fontId="8" fillId="9" borderId="15" xfId="7" applyFont="1" applyFill="1" applyBorder="1" applyAlignment="1">
      <alignment horizontal="center" vertical="center"/>
    </xf>
    <xf numFmtId="0" fontId="9" fillId="9" borderId="10" xfId="7" applyFont="1" applyFill="1" applyBorder="1" applyAlignment="1">
      <alignment horizontal="left" vertical="center"/>
    </xf>
    <xf numFmtId="0" fontId="9" fillId="9" borderId="10" xfId="7" applyFont="1" applyFill="1" applyBorder="1" applyAlignment="1">
      <alignment horizontal="center" vertical="center"/>
    </xf>
    <xf numFmtId="2" fontId="9" fillId="9" borderId="0" xfId="7" applyNumberFormat="1" applyFont="1" applyFill="1" applyAlignment="1">
      <alignment horizontal="center" vertical="center"/>
    </xf>
    <xf numFmtId="0" fontId="10" fillId="11" borderId="0" xfId="7" applyFont="1" applyFill="1" applyBorder="1" applyAlignment="1">
      <alignment horizontal="center" vertical="center"/>
    </xf>
    <xf numFmtId="0" fontId="8" fillId="11" borderId="0" xfId="7" applyFont="1" applyFill="1" applyBorder="1" applyAlignment="1">
      <alignment horizontal="center" vertical="center"/>
    </xf>
    <xf numFmtId="2" fontId="3" fillId="0" borderId="0" xfId="5" applyNumberFormat="1" applyFont="1" applyFill="1" applyBorder="1" applyAlignment="1">
      <alignment horizontal="center" vertical="center"/>
    </xf>
    <xf numFmtId="2" fontId="10" fillId="3" borderId="0" xfId="7" applyNumberFormat="1" applyFont="1" applyFill="1" applyBorder="1" applyAlignment="1">
      <alignment horizontal="center" vertical="center"/>
    </xf>
    <xf numFmtId="0" fontId="10" fillId="3" borderId="0" xfId="7" applyFont="1" applyFill="1" applyBorder="1" applyAlignment="1">
      <alignment horizontal="center" vertical="center"/>
    </xf>
    <xf numFmtId="0" fontId="10" fillId="5" borderId="0" xfId="7" applyFont="1" applyFill="1" applyBorder="1" applyAlignment="1">
      <alignment horizontal="center" vertical="center"/>
    </xf>
    <xf numFmtId="0" fontId="8" fillId="5" borderId="0" xfId="7" applyFont="1" applyFill="1" applyBorder="1" applyAlignment="1">
      <alignment horizontal="center" vertical="center"/>
    </xf>
    <xf numFmtId="1" fontId="8" fillId="6" borderId="0" xfId="7" applyNumberFormat="1" applyFont="1" applyFill="1" applyBorder="1" applyAlignment="1">
      <alignment horizontal="center" vertical="center"/>
    </xf>
    <xf numFmtId="2" fontId="8" fillId="0" borderId="0" xfId="7" applyNumberFormat="1" applyFont="1" applyBorder="1" applyAlignment="1">
      <alignment horizontal="center" vertical="center"/>
    </xf>
    <xf numFmtId="2" fontId="10" fillId="0" borderId="0" xfId="7" applyNumberFormat="1" applyFont="1" applyFill="1" applyBorder="1" applyAlignment="1">
      <alignment horizontal="center" vertical="center"/>
    </xf>
    <xf numFmtId="0" fontId="10" fillId="0" borderId="0" xfId="7" applyFont="1" applyFill="1" applyBorder="1" applyAlignment="1">
      <alignment horizontal="center" vertical="center"/>
    </xf>
    <xf numFmtId="2" fontId="10" fillId="3" borderId="3" xfId="7" applyNumberFormat="1" applyFont="1" applyFill="1" applyBorder="1" applyAlignment="1">
      <alignment horizontal="left" vertical="center"/>
    </xf>
    <xf numFmtId="2" fontId="10" fillId="3" borderId="1" xfId="7" applyNumberFormat="1" applyFont="1" applyFill="1" applyBorder="1" applyAlignment="1">
      <alignment horizontal="center" vertical="center"/>
    </xf>
    <xf numFmtId="2" fontId="10" fillId="3" borderId="4" xfId="7" applyNumberFormat="1" applyFont="1" applyFill="1" applyBorder="1" applyAlignment="1">
      <alignment horizontal="center" vertical="center"/>
    </xf>
    <xf numFmtId="0" fontId="10" fillId="3" borderId="5" xfId="7" applyFont="1" applyFill="1" applyBorder="1" applyAlignment="1">
      <alignment horizontal="left" vertical="center"/>
    </xf>
    <xf numFmtId="0" fontId="10" fillId="3" borderId="2" xfId="7" applyFont="1" applyFill="1" applyBorder="1" applyAlignment="1">
      <alignment horizontal="center" vertical="center"/>
    </xf>
    <xf numFmtId="0" fontId="10" fillId="5" borderId="5" xfId="7" applyFont="1" applyFill="1" applyBorder="1" applyAlignment="1">
      <alignment horizontal="center" vertical="center"/>
    </xf>
    <xf numFmtId="0" fontId="10" fillId="5" borderId="2" xfId="7" applyFont="1" applyFill="1" applyBorder="1" applyAlignment="1">
      <alignment horizontal="center" vertical="center"/>
    </xf>
    <xf numFmtId="1" fontId="8" fillId="6" borderId="5" xfId="7" applyNumberFormat="1" applyFont="1" applyFill="1" applyBorder="1" applyAlignment="1">
      <alignment horizontal="center" vertical="center"/>
    </xf>
    <xf numFmtId="1" fontId="8" fillId="6" borderId="2" xfId="7" applyNumberFormat="1" applyFont="1" applyFill="1" applyBorder="1" applyAlignment="1">
      <alignment horizontal="center" vertical="center"/>
    </xf>
    <xf numFmtId="0" fontId="3" fillId="0" borderId="9" xfId="0" applyNumberFormat="1" applyFont="1" applyFill="1" applyBorder="1" applyAlignment="1">
      <alignment horizontal="center"/>
    </xf>
    <xf numFmtId="2" fontId="9" fillId="4" borderId="0" xfId="0" applyNumberFormat="1" applyFont="1" applyFill="1" applyBorder="1" applyAlignment="1">
      <alignment horizontal="left" vertical="center"/>
    </xf>
    <xf numFmtId="2" fontId="7" fillId="4" borderId="0" xfId="0" applyNumberFormat="1" applyFont="1" applyFill="1" applyBorder="1" applyAlignment="1">
      <alignment horizontal="left" vertical="center"/>
    </xf>
    <xf numFmtId="164" fontId="10" fillId="3" borderId="5" xfId="7" applyNumberFormat="1" applyFont="1" applyFill="1" applyBorder="1" applyAlignment="1">
      <alignment horizontal="center" vertical="center"/>
    </xf>
    <xf numFmtId="164" fontId="10" fillId="3" borderId="0" xfId="7" applyNumberFormat="1" applyFont="1" applyFill="1" applyBorder="1" applyAlignment="1">
      <alignment horizontal="center" vertical="center"/>
    </xf>
    <xf numFmtId="164" fontId="10" fillId="8" borderId="0" xfId="7" applyNumberFormat="1" applyFont="1" applyFill="1" applyBorder="1" applyAlignment="1">
      <alignment horizontal="center" vertical="center"/>
    </xf>
    <xf numFmtId="164" fontId="10" fillId="3" borderId="2" xfId="7" applyNumberFormat="1" applyFont="1" applyFill="1" applyBorder="1" applyAlignment="1">
      <alignment horizontal="center" vertical="center"/>
    </xf>
    <xf numFmtId="164" fontId="10" fillId="3" borderId="6" xfId="7" applyNumberFormat="1" applyFont="1" applyFill="1" applyBorder="1" applyAlignment="1">
      <alignment horizontal="center" vertical="center"/>
    </xf>
    <xf numFmtId="164" fontId="10" fillId="3" borderId="7" xfId="7" applyNumberFormat="1" applyFont="1" applyFill="1" applyBorder="1" applyAlignment="1">
      <alignment horizontal="center" vertical="center"/>
    </xf>
    <xf numFmtId="164" fontId="10" fillId="8" borderId="7" xfId="7" applyNumberFormat="1" applyFont="1" applyFill="1" applyBorder="1" applyAlignment="1">
      <alignment horizontal="center" vertical="center"/>
    </xf>
    <xf numFmtId="164" fontId="10" fillId="3" borderId="8" xfId="7" applyNumberFormat="1" applyFont="1" applyFill="1" applyBorder="1" applyAlignment="1">
      <alignment horizontal="center" vertical="center"/>
    </xf>
    <xf numFmtId="0" fontId="13" fillId="0" borderId="0" xfId="0" applyFont="1"/>
    <xf numFmtId="0" fontId="13" fillId="3" borderId="3" xfId="0" applyFont="1" applyFill="1" applyBorder="1"/>
    <xf numFmtId="0" fontId="13" fillId="3" borderId="1" xfId="0" applyFont="1" applyFill="1" applyBorder="1"/>
    <xf numFmtId="0" fontId="13" fillId="3" borderId="4" xfId="0" applyFont="1" applyFill="1" applyBorder="1"/>
    <xf numFmtId="0" fontId="13" fillId="3" borderId="5" xfId="0" applyFont="1" applyFill="1" applyBorder="1"/>
    <xf numFmtId="0" fontId="13" fillId="3" borderId="0" xfId="0" applyFont="1" applyFill="1" applyBorder="1"/>
    <xf numFmtId="0" fontId="13" fillId="3" borderId="2" xfId="0" applyFont="1" applyFill="1" applyBorder="1"/>
    <xf numFmtId="0" fontId="13" fillId="3" borderId="6" xfId="0" applyFont="1" applyFill="1" applyBorder="1"/>
    <xf numFmtId="0" fontId="13" fillId="3" borderId="7" xfId="0" applyFont="1" applyFill="1" applyBorder="1"/>
    <xf numFmtId="0" fontId="13" fillId="3" borderId="8" xfId="0" applyFont="1" applyFill="1" applyBorder="1"/>
    <xf numFmtId="0" fontId="13" fillId="0" borderId="0" xfId="0" applyFont="1" applyFill="1" applyBorder="1"/>
    <xf numFmtId="170" fontId="3" fillId="2" borderId="4" xfId="0" applyNumberFormat="1" applyFont="1" applyFill="1" applyBorder="1" applyAlignment="1">
      <alignment horizontal="center"/>
    </xf>
    <xf numFmtId="170" fontId="3" fillId="2" borderId="2" xfId="0" applyNumberFormat="1" applyFont="1" applyFill="1" applyBorder="1" applyAlignment="1">
      <alignment horizontal="center"/>
    </xf>
    <xf numFmtId="170" fontId="3" fillId="2" borderId="8" xfId="0" applyNumberFormat="1" applyFont="1" applyFill="1" applyBorder="1" applyAlignment="1">
      <alignment horizontal="center"/>
    </xf>
    <xf numFmtId="0" fontId="8" fillId="7" borderId="9" xfId="4" applyFont="1" applyFill="1" applyBorder="1" applyAlignment="1">
      <alignment horizontal="left" vertical="center"/>
    </xf>
    <xf numFmtId="165" fontId="8" fillId="3" borderId="3" xfId="4" applyNumberFormat="1" applyFont="1" applyFill="1" applyBorder="1" applyAlignment="1">
      <alignment horizontal="center" vertical="center"/>
    </xf>
    <xf numFmtId="165" fontId="8" fillId="3" borderId="4" xfId="4" applyNumberFormat="1" applyFont="1" applyFill="1" applyBorder="1" applyAlignment="1">
      <alignment horizontal="center" vertical="center"/>
    </xf>
    <xf numFmtId="165" fontId="8" fillId="3" borderId="5" xfId="4" applyNumberFormat="1" applyFont="1" applyFill="1" applyBorder="1" applyAlignment="1">
      <alignment horizontal="center" vertical="center"/>
    </xf>
    <xf numFmtId="165" fontId="8" fillId="3" borderId="2" xfId="4" applyNumberFormat="1" applyFont="1" applyFill="1" applyBorder="1" applyAlignment="1">
      <alignment horizontal="center" vertical="center"/>
    </xf>
    <xf numFmtId="165" fontId="8" fillId="3" borderId="6" xfId="4" applyNumberFormat="1" applyFont="1" applyFill="1" applyBorder="1" applyAlignment="1">
      <alignment horizontal="center" vertical="center"/>
    </xf>
    <xf numFmtId="165" fontId="8" fillId="3" borderId="8" xfId="4" applyNumberFormat="1" applyFont="1" applyFill="1" applyBorder="1" applyAlignment="1">
      <alignment horizontal="center" vertical="center"/>
    </xf>
    <xf numFmtId="165" fontId="8" fillId="0" borderId="0" xfId="4" applyNumberFormat="1" applyFont="1" applyFill="1" applyBorder="1" applyAlignment="1">
      <alignment horizontal="center" vertical="center"/>
    </xf>
    <xf numFmtId="165" fontId="8" fillId="7" borderId="2" xfId="4" applyNumberFormat="1" applyFont="1" applyFill="1" applyBorder="1" applyAlignment="1">
      <alignment horizontal="center" vertical="center"/>
    </xf>
    <xf numFmtId="0" fontId="8" fillId="0" borderId="0" xfId="4" applyFill="1" applyBorder="1" applyAlignment="1">
      <alignment horizontal="left" vertical="center"/>
    </xf>
    <xf numFmtId="0" fontId="8" fillId="0" borderId="0" xfId="4" applyFont="1" applyFill="1" applyBorder="1" applyAlignment="1">
      <alignment horizontal="left" vertical="center"/>
    </xf>
    <xf numFmtId="0" fontId="8" fillId="0" borderId="0" xfId="4" applyFont="1" applyFill="1" applyBorder="1" applyAlignment="1">
      <alignment horizontal="center" vertical="center"/>
    </xf>
    <xf numFmtId="0" fontId="8" fillId="0" borderId="0" xfId="4" quotePrefix="1" applyFont="1" applyFill="1" applyBorder="1" applyAlignment="1">
      <alignment horizontal="center" vertical="center"/>
    </xf>
    <xf numFmtId="165" fontId="8" fillId="7" borderId="5" xfId="4" applyNumberFormat="1" applyFont="1" applyFill="1" applyBorder="1" applyAlignment="1">
      <alignment horizontal="center" vertical="center"/>
    </xf>
    <xf numFmtId="0" fontId="10" fillId="0" borderId="0" xfId="4" applyFont="1" applyFill="1" applyBorder="1" applyAlignment="1">
      <alignment horizontal="center" vertical="center"/>
    </xf>
    <xf numFmtId="2" fontId="14" fillId="0" borderId="0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8" fillId="0" borderId="16" xfId="7" applyFont="1" applyFill="1" applyBorder="1" applyAlignment="1">
      <alignment horizontal="center" vertical="center"/>
    </xf>
    <xf numFmtId="0" fontId="8" fillId="0" borderId="15" xfId="7" applyFont="1" applyFill="1" applyBorder="1" applyAlignment="1">
      <alignment horizontal="center" vertical="center"/>
    </xf>
    <xf numFmtId="168" fontId="10" fillId="4" borderId="0" xfId="7" applyNumberFormat="1" applyFont="1" applyFill="1" applyBorder="1" applyAlignment="1">
      <alignment horizontal="center" vertical="center"/>
    </xf>
    <xf numFmtId="0" fontId="9" fillId="9" borderId="0" xfId="7" applyFont="1" applyFill="1" applyAlignment="1">
      <alignment horizontal="center" vertical="center"/>
    </xf>
  </cellXfs>
  <cellStyles count="10">
    <cellStyle name="Normal" xfId="0" builtinId="0"/>
    <cellStyle name="Normal 2" xfId="1"/>
    <cellStyle name="Normal 2 2" xfId="5"/>
    <cellStyle name="Normal 3" xfId="2"/>
    <cellStyle name="Normal 4" xfId="4"/>
    <cellStyle name="Normal 5" xfId="7"/>
    <cellStyle name="Normal 6" xfId="8"/>
    <cellStyle name="Normal 7" xfId="9"/>
    <cellStyle name="Percent" xfId="3" builtinId="5"/>
    <cellStyle name="Percent 2" xfId="6"/>
  </cellStyles>
  <dxfs count="26">
    <dxf>
      <fill>
        <patternFill>
          <bgColor theme="5"/>
        </patternFill>
      </fill>
    </dxf>
    <dxf>
      <fill>
        <patternFill>
          <bgColor theme="8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5"/>
        </patternFill>
      </fill>
    </dxf>
    <dxf>
      <fill>
        <patternFill>
          <bgColor theme="8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5"/>
        </patternFill>
      </fill>
    </dxf>
    <dxf>
      <fill>
        <patternFill>
          <bgColor theme="8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5"/>
        </patternFill>
      </fill>
    </dxf>
    <dxf>
      <fill>
        <patternFill>
          <bgColor theme="8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5"/>
        </patternFill>
      </fill>
    </dxf>
    <dxf>
      <fill>
        <patternFill>
          <bgColor theme="8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1"/>
          <c:order val="0"/>
          <c:tx>
            <c:strRef>
              <c:f>Interpolate!$G$11</c:f>
              <c:strCache>
                <c:ptCount val="1"/>
                <c:pt idx="0">
                  <c:v>Interpolate (X?)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Interpolate!$G$12:$G$50</c:f>
              <c:numCache>
                <c:formatCode>0.000</c:formatCode>
                <c:ptCount val="39"/>
                <c:pt idx="0">
                  <c:v>89</c:v>
                </c:pt>
                <c:pt idx="1">
                  <c:v>90</c:v>
                </c:pt>
                <c:pt idx="2">
                  <c:v>91</c:v>
                </c:pt>
                <c:pt idx="3">
                  <c:v>92</c:v>
                </c:pt>
                <c:pt idx="4">
                  <c:v>93</c:v>
                </c:pt>
                <c:pt idx="5">
                  <c:v>94</c:v>
                </c:pt>
                <c:pt idx="6">
                  <c:v>95</c:v>
                </c:pt>
                <c:pt idx="7">
                  <c:v>96</c:v>
                </c:pt>
                <c:pt idx="8">
                  <c:v>97</c:v>
                </c:pt>
                <c:pt idx="9">
                  <c:v>98</c:v>
                </c:pt>
                <c:pt idx="10">
                  <c:v>99</c:v>
                </c:pt>
                <c:pt idx="11">
                  <c:v>100</c:v>
                </c:pt>
                <c:pt idx="12">
                  <c:v>101</c:v>
                </c:pt>
                <c:pt idx="13">
                  <c:v>102</c:v>
                </c:pt>
                <c:pt idx="14">
                  <c:v>103</c:v>
                </c:pt>
                <c:pt idx="15">
                  <c:v>104</c:v>
                </c:pt>
                <c:pt idx="16">
                  <c:v>105</c:v>
                </c:pt>
                <c:pt idx="17">
                  <c:v>106</c:v>
                </c:pt>
                <c:pt idx="18">
                  <c:v>107</c:v>
                </c:pt>
                <c:pt idx="19">
                  <c:v>108</c:v>
                </c:pt>
                <c:pt idx="20">
                  <c:v>109</c:v>
                </c:pt>
                <c:pt idx="21">
                  <c:v>111</c:v>
                </c:pt>
                <c:pt idx="22">
                  <c:v>112</c:v>
                </c:pt>
                <c:pt idx="23">
                  <c:v>113</c:v>
                </c:pt>
                <c:pt idx="24">
                  <c:v>114</c:v>
                </c:pt>
                <c:pt idx="25">
                  <c:v>115</c:v>
                </c:pt>
                <c:pt idx="26">
                  <c:v>116</c:v>
                </c:pt>
                <c:pt idx="27">
                  <c:v>117</c:v>
                </c:pt>
                <c:pt idx="28">
                  <c:v>118</c:v>
                </c:pt>
                <c:pt idx="29">
                  <c:v>119</c:v>
                </c:pt>
                <c:pt idx="30">
                  <c:v>120</c:v>
                </c:pt>
                <c:pt idx="31">
                  <c:v>121</c:v>
                </c:pt>
                <c:pt idx="32">
                  <c:v>122</c:v>
                </c:pt>
                <c:pt idx="33">
                  <c:v>123</c:v>
                </c:pt>
                <c:pt idx="34">
                  <c:v>124</c:v>
                </c:pt>
                <c:pt idx="35">
                  <c:v>125</c:v>
                </c:pt>
                <c:pt idx="36">
                  <c:v>126</c:v>
                </c:pt>
                <c:pt idx="37">
                  <c:v>127</c:v>
                </c:pt>
                <c:pt idx="38">
                  <c:v>128</c:v>
                </c:pt>
              </c:numCache>
            </c:numRef>
          </c:xVal>
          <c:yVal>
            <c:numRef>
              <c:f>Interpolate!$H$12:$H$50</c:f>
              <c:numCache>
                <c:formatCode>0.000</c:formatCode>
                <c:ptCount val="39"/>
                <c:pt idx="0">
                  <c:v>18.143999999999998</c:v>
                </c:pt>
                <c:pt idx="1">
                  <c:v>23.015999999999998</c:v>
                </c:pt>
                <c:pt idx="2">
                  <c:v>48.887999999999998</c:v>
                </c:pt>
                <c:pt idx="3">
                  <c:v>34.44</c:v>
                </c:pt>
                <c:pt idx="4">
                  <c:v>25.536000000000001</c:v>
                </c:pt>
                <c:pt idx="5">
                  <c:v>20.495999999999999</c:v>
                </c:pt>
                <c:pt idx="6">
                  <c:v>17.808</c:v>
                </c:pt>
                <c:pt idx="7">
                  <c:v>15.12</c:v>
                </c:pt>
                <c:pt idx="8">
                  <c:v>13.272</c:v>
                </c:pt>
                <c:pt idx="9">
                  <c:v>12.096000000000004</c:v>
                </c:pt>
                <c:pt idx="10">
                  <c:v>11.550000000000004</c:v>
                </c:pt>
                <c:pt idx="11">
                  <c:v>11.004000000000005</c:v>
                </c:pt>
                <c:pt idx="12">
                  <c:v>10.458000000000006</c:v>
                </c:pt>
                <c:pt idx="13">
                  <c:v>9.9120000000000061</c:v>
                </c:pt>
                <c:pt idx="14">
                  <c:v>10.92</c:v>
                </c:pt>
                <c:pt idx="15">
                  <c:v>20.495999999999999</c:v>
                </c:pt>
                <c:pt idx="16">
                  <c:v>58.8</c:v>
                </c:pt>
                <c:pt idx="17">
                  <c:v>95.087999999999994</c:v>
                </c:pt>
                <c:pt idx="18">
                  <c:v>56.112000000000002</c:v>
                </c:pt>
                <c:pt idx="19">
                  <c:v>35.951999999999998</c:v>
                </c:pt>
                <c:pt idx="20">
                  <c:v>27.384000000000015</c:v>
                </c:pt>
                <c:pt idx="21">
                  <c:v>22.075199999999995</c:v>
                </c:pt>
                <c:pt idx="22">
                  <c:v>19.420799999999986</c:v>
                </c:pt>
                <c:pt idx="23">
                  <c:v>16.766399999999976</c:v>
                </c:pt>
                <c:pt idx="24">
                  <c:v>14.112000000000023</c:v>
                </c:pt>
                <c:pt idx="25">
                  <c:v>12.6</c:v>
                </c:pt>
                <c:pt idx="26">
                  <c:v>11.423999999999999</c:v>
                </c:pt>
                <c:pt idx="27">
                  <c:v>91.727999999999994</c:v>
                </c:pt>
                <c:pt idx="28">
                  <c:v>48.215999999999894</c:v>
                </c:pt>
                <c:pt idx="29">
                  <c:v>36.035999999999831</c:v>
                </c:pt>
                <c:pt idx="30">
                  <c:v>23.855999999999995</c:v>
                </c:pt>
                <c:pt idx="31">
                  <c:v>19.824000000000002</c:v>
                </c:pt>
                <c:pt idx="32">
                  <c:v>16.8</c:v>
                </c:pt>
                <c:pt idx="33">
                  <c:v>34.103999999999999</c:v>
                </c:pt>
                <c:pt idx="34">
                  <c:v>29.904</c:v>
                </c:pt>
                <c:pt idx="35">
                  <c:v>31.584</c:v>
                </c:pt>
                <c:pt idx="36">
                  <c:v>24.696000000000002</c:v>
                </c:pt>
                <c:pt idx="37">
                  <c:v>20.16</c:v>
                </c:pt>
                <c:pt idx="38">
                  <c:v>16.463999999999999</c:v>
                </c:pt>
              </c:numCache>
            </c:numRef>
          </c:yVal>
        </c:ser>
        <c:ser>
          <c:idx val="0"/>
          <c:order val="1"/>
          <c:tx>
            <c:strRef>
              <c:f>Interpolate!$B$11</c:f>
              <c:strCache>
                <c:ptCount val="1"/>
                <c:pt idx="0">
                  <c:v>Original Data</c:v>
                </c:pt>
              </c:strCache>
            </c:strRef>
          </c:tx>
          <c:marker>
            <c:symbol val="none"/>
          </c:marker>
          <c:xVal>
            <c:numRef>
              <c:f>Interpolate!$B$12:$B$50</c:f>
              <c:numCache>
                <c:formatCode>0.000</c:formatCode>
                <c:ptCount val="39"/>
                <c:pt idx="0">
                  <c:v>89</c:v>
                </c:pt>
                <c:pt idx="1">
                  <c:v>90</c:v>
                </c:pt>
                <c:pt idx="2">
                  <c:v>91</c:v>
                </c:pt>
                <c:pt idx="3">
                  <c:v>92</c:v>
                </c:pt>
                <c:pt idx="4">
                  <c:v>93</c:v>
                </c:pt>
                <c:pt idx="5">
                  <c:v>94</c:v>
                </c:pt>
                <c:pt idx="6">
                  <c:v>95</c:v>
                </c:pt>
                <c:pt idx="7">
                  <c:v>96</c:v>
                </c:pt>
                <c:pt idx="8">
                  <c:v>97</c:v>
                </c:pt>
                <c:pt idx="9">
                  <c:v>98</c:v>
                </c:pt>
                <c:pt idx="10">
                  <c:v>99</c:v>
                </c:pt>
                <c:pt idx="11">
                  <c:v>100</c:v>
                </c:pt>
                <c:pt idx="12">
                  <c:v>101</c:v>
                </c:pt>
                <c:pt idx="13">
                  <c:v>102</c:v>
                </c:pt>
                <c:pt idx="14">
                  <c:v>103</c:v>
                </c:pt>
                <c:pt idx="15">
                  <c:v>104</c:v>
                </c:pt>
                <c:pt idx="16">
                  <c:v>105</c:v>
                </c:pt>
                <c:pt idx="17">
                  <c:v>106</c:v>
                </c:pt>
                <c:pt idx="18">
                  <c:v>107</c:v>
                </c:pt>
                <c:pt idx="19">
                  <c:v>108</c:v>
                </c:pt>
                <c:pt idx="20">
                  <c:v>109</c:v>
                </c:pt>
                <c:pt idx="21">
                  <c:v>111</c:v>
                </c:pt>
                <c:pt idx="22">
                  <c:v>112</c:v>
                </c:pt>
                <c:pt idx="23">
                  <c:v>113</c:v>
                </c:pt>
                <c:pt idx="24">
                  <c:v>114</c:v>
                </c:pt>
                <c:pt idx="25">
                  <c:v>115</c:v>
                </c:pt>
                <c:pt idx="26">
                  <c:v>116</c:v>
                </c:pt>
                <c:pt idx="27">
                  <c:v>117</c:v>
                </c:pt>
                <c:pt idx="28">
                  <c:v>118</c:v>
                </c:pt>
                <c:pt idx="29">
                  <c:v>119</c:v>
                </c:pt>
                <c:pt idx="30">
                  <c:v>120</c:v>
                </c:pt>
                <c:pt idx="31">
                  <c:v>121</c:v>
                </c:pt>
                <c:pt idx="32">
                  <c:v>122</c:v>
                </c:pt>
                <c:pt idx="33">
                  <c:v>123</c:v>
                </c:pt>
                <c:pt idx="34">
                  <c:v>124</c:v>
                </c:pt>
                <c:pt idx="35">
                  <c:v>125</c:v>
                </c:pt>
                <c:pt idx="36">
                  <c:v>126</c:v>
                </c:pt>
                <c:pt idx="37">
                  <c:v>127</c:v>
                </c:pt>
                <c:pt idx="38">
                  <c:v>128</c:v>
                </c:pt>
              </c:numCache>
            </c:numRef>
          </c:xVal>
          <c:yVal>
            <c:numRef>
              <c:f>Interpolate!$C$12:$C$50</c:f>
              <c:numCache>
                <c:formatCode>0.000</c:formatCode>
                <c:ptCount val="39"/>
                <c:pt idx="0">
                  <c:v>18.143999999999998</c:v>
                </c:pt>
                <c:pt idx="1">
                  <c:v>23.015999999999998</c:v>
                </c:pt>
                <c:pt idx="2">
                  <c:v>48.887999999999998</c:v>
                </c:pt>
                <c:pt idx="3">
                  <c:v>34.44</c:v>
                </c:pt>
                <c:pt idx="4">
                  <c:v>25.536000000000001</c:v>
                </c:pt>
                <c:pt idx="5">
                  <c:v>20.495999999999999</c:v>
                </c:pt>
                <c:pt idx="6">
                  <c:v>17.808</c:v>
                </c:pt>
                <c:pt idx="7">
                  <c:v>15.12</c:v>
                </c:pt>
                <c:pt idx="8">
                  <c:v>13.272</c:v>
                </c:pt>
                <c:pt idx="9">
                  <c:v>12.096</c:v>
                </c:pt>
                <c:pt idx="13">
                  <c:v>9.9120000000000008</c:v>
                </c:pt>
                <c:pt idx="14">
                  <c:v>10.92</c:v>
                </c:pt>
                <c:pt idx="15">
                  <c:v>20.495999999999999</c:v>
                </c:pt>
                <c:pt idx="16">
                  <c:v>58.8</c:v>
                </c:pt>
                <c:pt idx="17">
                  <c:v>95.087999999999994</c:v>
                </c:pt>
                <c:pt idx="18">
                  <c:v>56.112000000000002</c:v>
                </c:pt>
                <c:pt idx="19">
                  <c:v>35.951999999999998</c:v>
                </c:pt>
                <c:pt idx="20">
                  <c:v>27.384</c:v>
                </c:pt>
                <c:pt idx="24">
                  <c:v>14.112</c:v>
                </c:pt>
                <c:pt idx="25">
                  <c:v>12.6</c:v>
                </c:pt>
                <c:pt idx="26">
                  <c:v>11.423999999999999</c:v>
                </c:pt>
                <c:pt idx="27">
                  <c:v>91.727999999999994</c:v>
                </c:pt>
                <c:pt idx="28">
                  <c:v>48.216000000000001</c:v>
                </c:pt>
                <c:pt idx="30">
                  <c:v>23.856000000000002</c:v>
                </c:pt>
                <c:pt idx="31">
                  <c:v>19.824000000000002</c:v>
                </c:pt>
                <c:pt idx="32">
                  <c:v>16.8</c:v>
                </c:pt>
                <c:pt idx="33">
                  <c:v>34.103999999999999</c:v>
                </c:pt>
                <c:pt idx="34">
                  <c:v>29.904</c:v>
                </c:pt>
                <c:pt idx="35">
                  <c:v>31.584</c:v>
                </c:pt>
                <c:pt idx="36">
                  <c:v>24.696000000000002</c:v>
                </c:pt>
                <c:pt idx="37">
                  <c:v>20.16</c:v>
                </c:pt>
                <c:pt idx="38">
                  <c:v>16.463999999999999</c:v>
                </c:pt>
              </c:numCache>
            </c:numRef>
          </c:yVal>
        </c:ser>
        <c:axId val="177351680"/>
        <c:axId val="150704896"/>
      </c:scatterChart>
      <c:valAx>
        <c:axId val="177351680"/>
        <c:scaling>
          <c:orientation val="minMax"/>
          <c:max val="130"/>
          <c:min val="80"/>
        </c:scaling>
        <c:axPos val="b"/>
        <c:numFmt formatCode="0.000" sourceLinked="1"/>
        <c:tickLblPos val="nextTo"/>
        <c:crossAx val="150704896"/>
        <c:crosses val="autoZero"/>
        <c:crossBetween val="midCat"/>
      </c:valAx>
      <c:valAx>
        <c:axId val="150704896"/>
        <c:scaling>
          <c:orientation val="minMax"/>
        </c:scaling>
        <c:axPos val="l"/>
        <c:majorGridlines/>
        <c:numFmt formatCode="0.000" sourceLinked="1"/>
        <c:tickLblPos val="nextTo"/>
        <c:crossAx val="1773516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1"/>
          <c:order val="0"/>
          <c:tx>
            <c:v>WCM</c:v>
          </c:tx>
          <c:spPr>
            <a:ln w="15875">
              <a:solidFill>
                <a:srgbClr val="C0504D"/>
              </a:solidFill>
            </a:ln>
          </c:spPr>
          <c:marker>
            <c:symbol val="circle"/>
            <c:size val="6"/>
            <c:spPr>
              <a:solidFill>
                <a:sysClr val="window" lastClr="FFFFFF"/>
              </a:solidFill>
              <a:ln w="19050">
                <a:solidFill>
                  <a:srgbClr val="C0504D"/>
                </a:solidFill>
              </a:ln>
            </c:spPr>
          </c:marker>
          <c:xVal>
            <c:numRef>
              <c:f>'__bathymetryexport.npt'!$AE$76:$AE$137</c:f>
              <c:numCache>
                <c:formatCode>0</c:formatCode>
                <c:ptCount val="62"/>
                <c:pt idx="0">
                  <c:v>516.53549686220458</c:v>
                </c:pt>
                <c:pt idx="1">
                  <c:v>491.08674719553807</c:v>
                </c:pt>
                <c:pt idx="2">
                  <c:v>466.79492664041999</c:v>
                </c:pt>
                <c:pt idx="3">
                  <c:v>443.63362664173229</c:v>
                </c:pt>
                <c:pt idx="4">
                  <c:v>421.58218850262472</c:v>
                </c:pt>
                <c:pt idx="5">
                  <c:v>400.57228733070866</c:v>
                </c:pt>
                <c:pt idx="6">
                  <c:v>380.57268740944886</c:v>
                </c:pt>
                <c:pt idx="7">
                  <c:v>361.56692912204733</c:v>
                </c:pt>
                <c:pt idx="8">
                  <c:v>343.47421659973759</c:v>
                </c:pt>
                <c:pt idx="9">
                  <c:v>326.18049479921268</c:v>
                </c:pt>
                <c:pt idx="10">
                  <c:v>309.62410814566937</c:v>
                </c:pt>
                <c:pt idx="11">
                  <c:v>293.77269102362214</c:v>
                </c:pt>
                <c:pt idx="12">
                  <c:v>278.54412341338593</c:v>
                </c:pt>
                <c:pt idx="13">
                  <c:v>263.9067875695539</c:v>
                </c:pt>
                <c:pt idx="14">
                  <c:v>249.75894726115499</c:v>
                </c:pt>
                <c:pt idx="15">
                  <c:v>234.97170717322854</c:v>
                </c:pt>
                <c:pt idx="16">
                  <c:v>223.07476802493451</c:v>
                </c:pt>
                <c:pt idx="17">
                  <c:v>210.41767559842529</c:v>
                </c:pt>
                <c:pt idx="18">
                  <c:v>198.21768071653554</c:v>
                </c:pt>
                <c:pt idx="19">
                  <c:v>186.46796513517072</c:v>
                </c:pt>
                <c:pt idx="20">
                  <c:v>175.15420924671926</c:v>
                </c:pt>
                <c:pt idx="21">
                  <c:v>164.26724435826785</c:v>
                </c:pt>
                <c:pt idx="22">
                  <c:v>153.78323251574815</c:v>
                </c:pt>
                <c:pt idx="23">
                  <c:v>143.68020705905525</c:v>
                </c:pt>
                <c:pt idx="24">
                  <c:v>133.9606349881891</c:v>
                </c:pt>
                <c:pt idx="25">
                  <c:v>124.62702539107624</c:v>
                </c:pt>
                <c:pt idx="26">
                  <c:v>115.68193915616811</c:v>
                </c:pt>
                <c:pt idx="27">
                  <c:v>107.11907280708674</c:v>
                </c:pt>
                <c:pt idx="28">
                  <c:v>98.934771169291466</c:v>
                </c:pt>
                <c:pt idx="29">
                  <c:v>91.128943591863631</c:v>
                </c:pt>
                <c:pt idx="30">
                  <c:v>83.699064799212721</c:v>
                </c:pt>
                <c:pt idx="31">
                  <c:v>76.640045389763898</c:v>
                </c:pt>
                <c:pt idx="32">
                  <c:v>69.953691906824261</c:v>
                </c:pt>
                <c:pt idx="33">
                  <c:v>62.968960925196967</c:v>
                </c:pt>
                <c:pt idx="34">
                  <c:v>57.026760833333441</c:v>
                </c:pt>
                <c:pt idx="35">
                  <c:v>51.453600631233698</c:v>
                </c:pt>
                <c:pt idx="36">
                  <c:v>46.257366948818856</c:v>
                </c:pt>
                <c:pt idx="37">
                  <c:v>41.428868430446158</c:v>
                </c:pt>
                <c:pt idx="38">
                  <c:v>36.946164316272935</c:v>
                </c:pt>
                <c:pt idx="39">
                  <c:v>32.797502362204696</c:v>
                </c:pt>
                <c:pt idx="40">
                  <c:v>28.97628771391074</c:v>
                </c:pt>
                <c:pt idx="41">
                  <c:v>25.475459312335943</c:v>
                </c:pt>
                <c:pt idx="42">
                  <c:v>22.27599017716534</c:v>
                </c:pt>
                <c:pt idx="43">
                  <c:v>19.352912455380565</c:v>
                </c:pt>
                <c:pt idx="44">
                  <c:v>16.646493666666657</c:v>
                </c:pt>
                <c:pt idx="45">
                  <c:v>14.142762238188968</c:v>
                </c:pt>
                <c:pt idx="46">
                  <c:v>11.855911513779523</c:v>
                </c:pt>
                <c:pt idx="47">
                  <c:v>9.7569493871391035</c:v>
                </c:pt>
                <c:pt idx="48">
                  <c:v>7.8513731889763765</c:v>
                </c:pt>
                <c:pt idx="49">
                  <c:v>6.1304642434383192</c:v>
                </c:pt>
                <c:pt idx="50">
                  <c:v>4.6008627303149607</c:v>
                </c:pt>
                <c:pt idx="51">
                  <c:v>3.3286288877952765</c:v>
                </c:pt>
                <c:pt idx="52">
                  <c:v>2.3008352473753289</c:v>
                </c:pt>
                <c:pt idx="53">
                  <c:v>1.5043778950131244</c:v>
                </c:pt>
                <c:pt idx="54">
                  <c:v>0.93594969094488312</c:v>
                </c:pt>
                <c:pt idx="55">
                  <c:v>0.5381038530183736</c:v>
                </c:pt>
                <c:pt idx="56">
                  <c:v>0.2807378011811032</c:v>
                </c:pt>
                <c:pt idx="57">
                  <c:v>0.13588410826771702</c:v>
                </c:pt>
                <c:pt idx="58">
                  <c:v>5.8371097769029094E-2</c:v>
                </c:pt>
                <c:pt idx="59">
                  <c:v>2.1199364829396501E-2</c:v>
                </c:pt>
                <c:pt idx="60">
                  <c:v>5.6478759842520003E-3</c:v>
                </c:pt>
                <c:pt idx="61">
                  <c:v>0</c:v>
                </c:pt>
              </c:numCache>
            </c:numRef>
          </c:xVal>
          <c:yVal>
            <c:numRef>
              <c:f>'__bathymetryexport.npt'!$A$76:$A$137</c:f>
              <c:numCache>
                <c:formatCode>0.0</c:formatCode>
                <c:ptCount val="62"/>
                <c:pt idx="0">
                  <c:v>249.9</c:v>
                </c:pt>
                <c:pt idx="1">
                  <c:v>248.9</c:v>
                </c:pt>
                <c:pt idx="2">
                  <c:v>247.9</c:v>
                </c:pt>
                <c:pt idx="3">
                  <c:v>246.9</c:v>
                </c:pt>
                <c:pt idx="4">
                  <c:v>245.9</c:v>
                </c:pt>
                <c:pt idx="5">
                  <c:v>244.9</c:v>
                </c:pt>
                <c:pt idx="6">
                  <c:v>243.9</c:v>
                </c:pt>
                <c:pt idx="7">
                  <c:v>242.9</c:v>
                </c:pt>
                <c:pt idx="8">
                  <c:v>241.9</c:v>
                </c:pt>
                <c:pt idx="9">
                  <c:v>240.9</c:v>
                </c:pt>
                <c:pt idx="10">
                  <c:v>239.9</c:v>
                </c:pt>
                <c:pt idx="11">
                  <c:v>238.9</c:v>
                </c:pt>
                <c:pt idx="12">
                  <c:v>237.9</c:v>
                </c:pt>
                <c:pt idx="13">
                  <c:v>236.9</c:v>
                </c:pt>
                <c:pt idx="14">
                  <c:v>235.9</c:v>
                </c:pt>
                <c:pt idx="15">
                  <c:v>234.9</c:v>
                </c:pt>
                <c:pt idx="16">
                  <c:v>233.9</c:v>
                </c:pt>
                <c:pt idx="17">
                  <c:v>232.9</c:v>
                </c:pt>
                <c:pt idx="18">
                  <c:v>231.9</c:v>
                </c:pt>
                <c:pt idx="19">
                  <c:v>230.9</c:v>
                </c:pt>
                <c:pt idx="20">
                  <c:v>229.9</c:v>
                </c:pt>
                <c:pt idx="21">
                  <c:v>228.9</c:v>
                </c:pt>
                <c:pt idx="22">
                  <c:v>227.9</c:v>
                </c:pt>
                <c:pt idx="23">
                  <c:v>226.9</c:v>
                </c:pt>
                <c:pt idx="24">
                  <c:v>225.9</c:v>
                </c:pt>
                <c:pt idx="25">
                  <c:v>224.9</c:v>
                </c:pt>
                <c:pt idx="26">
                  <c:v>223.9</c:v>
                </c:pt>
                <c:pt idx="27">
                  <c:v>222.9</c:v>
                </c:pt>
                <c:pt idx="28">
                  <c:v>221.9</c:v>
                </c:pt>
                <c:pt idx="29">
                  <c:v>220.9</c:v>
                </c:pt>
                <c:pt idx="30">
                  <c:v>219.9</c:v>
                </c:pt>
                <c:pt idx="31">
                  <c:v>218.9</c:v>
                </c:pt>
                <c:pt idx="32">
                  <c:v>217.9</c:v>
                </c:pt>
                <c:pt idx="33">
                  <c:v>216.9</c:v>
                </c:pt>
                <c:pt idx="34">
                  <c:v>215.9</c:v>
                </c:pt>
                <c:pt idx="35">
                  <c:v>214.9</c:v>
                </c:pt>
                <c:pt idx="36">
                  <c:v>213.9</c:v>
                </c:pt>
                <c:pt idx="37">
                  <c:v>212.9</c:v>
                </c:pt>
                <c:pt idx="38">
                  <c:v>211.9</c:v>
                </c:pt>
                <c:pt idx="39">
                  <c:v>210.9</c:v>
                </c:pt>
                <c:pt idx="40">
                  <c:v>209.9</c:v>
                </c:pt>
                <c:pt idx="41">
                  <c:v>208.9</c:v>
                </c:pt>
                <c:pt idx="42">
                  <c:v>207.9</c:v>
                </c:pt>
                <c:pt idx="43">
                  <c:v>206.9</c:v>
                </c:pt>
                <c:pt idx="44">
                  <c:v>205.9</c:v>
                </c:pt>
                <c:pt idx="45">
                  <c:v>204.9</c:v>
                </c:pt>
                <c:pt idx="46">
                  <c:v>203.9</c:v>
                </c:pt>
                <c:pt idx="47">
                  <c:v>202.9</c:v>
                </c:pt>
                <c:pt idx="48">
                  <c:v>201.9</c:v>
                </c:pt>
                <c:pt idx="49">
                  <c:v>200.9</c:v>
                </c:pt>
                <c:pt idx="50">
                  <c:v>199.9</c:v>
                </c:pt>
                <c:pt idx="51">
                  <c:v>198.9</c:v>
                </c:pt>
                <c:pt idx="52">
                  <c:v>197.9</c:v>
                </c:pt>
                <c:pt idx="53">
                  <c:v>196.9</c:v>
                </c:pt>
                <c:pt idx="54">
                  <c:v>195.9</c:v>
                </c:pt>
                <c:pt idx="55">
                  <c:v>194.9</c:v>
                </c:pt>
                <c:pt idx="56">
                  <c:v>193.9</c:v>
                </c:pt>
                <c:pt idx="57">
                  <c:v>192.9</c:v>
                </c:pt>
                <c:pt idx="58">
                  <c:v>191.9</c:v>
                </c:pt>
                <c:pt idx="59">
                  <c:v>190.9</c:v>
                </c:pt>
                <c:pt idx="60">
                  <c:v>189.9</c:v>
                </c:pt>
                <c:pt idx="61">
                  <c:v>188.9</c:v>
                </c:pt>
              </c:numCache>
            </c:numRef>
          </c:yVal>
        </c:ser>
        <c:ser>
          <c:idx val="0"/>
          <c:order val="1"/>
          <c:tx>
            <c:v>MODEL</c:v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circle"/>
            <c:size val="4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'__bathymetryexport.npt'!$AD$76:$AD$137</c:f>
              <c:numCache>
                <c:formatCode>0</c:formatCode>
                <c:ptCount val="62"/>
                <c:pt idx="0">
                  <c:v>516.70505348544998</c:v>
                </c:pt>
                <c:pt idx="1">
                  <c:v>493.71321511745003</c:v>
                </c:pt>
                <c:pt idx="2">
                  <c:v>470.72172609035005</c:v>
                </c:pt>
                <c:pt idx="3">
                  <c:v>447.73058640415002</c:v>
                </c:pt>
                <c:pt idx="4">
                  <c:v>425.66198944084999</c:v>
                </c:pt>
                <c:pt idx="5">
                  <c:v>404.46618025025003</c:v>
                </c:pt>
                <c:pt idx="6">
                  <c:v>384.14650093915003</c:v>
                </c:pt>
                <c:pt idx="7">
                  <c:v>364.67729039804999</c:v>
                </c:pt>
                <c:pt idx="8">
                  <c:v>346.00481028885002</c:v>
                </c:pt>
                <c:pt idx="9">
                  <c:v>328.15849016915001</c:v>
                </c:pt>
                <c:pt idx="10">
                  <c:v>311.07467372315</c:v>
                </c:pt>
                <c:pt idx="11">
                  <c:v>294.66574862714998</c:v>
                </c:pt>
                <c:pt idx="12">
                  <c:v>278.93744567994997</c:v>
                </c:pt>
                <c:pt idx="13">
                  <c:v>263.89130632604997</c:v>
                </c:pt>
                <c:pt idx="14">
                  <c:v>249.54556570254999</c:v>
                </c:pt>
                <c:pt idx="15">
                  <c:v>235.80264575494999</c:v>
                </c:pt>
                <c:pt idx="16">
                  <c:v>222.60682830254999</c:v>
                </c:pt>
                <c:pt idx="17">
                  <c:v>209.96610042814999</c:v>
                </c:pt>
                <c:pt idx="18">
                  <c:v>197.82646527854999</c:v>
                </c:pt>
                <c:pt idx="19">
                  <c:v>186.19499950424998</c:v>
                </c:pt>
                <c:pt idx="20">
                  <c:v>174.98848181215001</c:v>
                </c:pt>
                <c:pt idx="21">
                  <c:v>164.10848764405</c:v>
                </c:pt>
                <c:pt idx="22">
                  <c:v>153.54559593454999</c:v>
                </c:pt>
                <c:pt idx="23">
                  <c:v>143.58270637355</c:v>
                </c:pt>
                <c:pt idx="24">
                  <c:v>133.88136195434998</c:v>
                </c:pt>
                <c:pt idx="25">
                  <c:v>124.61904948794999</c:v>
                </c:pt>
                <c:pt idx="26">
                  <c:v>115.83131824905</c:v>
                </c:pt>
                <c:pt idx="27">
                  <c:v>107.25640680165</c:v>
                </c:pt>
                <c:pt idx="28">
                  <c:v>99.160754811550007</c:v>
                </c:pt>
                <c:pt idx="29">
                  <c:v>91.41432835885</c:v>
                </c:pt>
                <c:pt idx="30">
                  <c:v>84.013064366750001</c:v>
                </c:pt>
                <c:pt idx="31">
                  <c:v>76.878890611850011</c:v>
                </c:pt>
                <c:pt idx="32">
                  <c:v>69.937643268750008</c:v>
                </c:pt>
                <c:pt idx="33">
                  <c:v>63.164769345250008</c:v>
                </c:pt>
                <c:pt idx="34">
                  <c:v>57.236804628150011</c:v>
                </c:pt>
                <c:pt idx="35">
                  <c:v>51.730775105150009</c:v>
                </c:pt>
                <c:pt idx="36">
                  <c:v>46.569588864850004</c:v>
                </c:pt>
                <c:pt idx="37">
                  <c:v>41.724910483050003</c:v>
                </c:pt>
                <c:pt idx="38">
                  <c:v>37.135481890266675</c:v>
                </c:pt>
                <c:pt idx="39">
                  <c:v>32.896608769000004</c:v>
                </c:pt>
                <c:pt idx="40">
                  <c:v>28.898410109900006</c:v>
                </c:pt>
                <c:pt idx="41">
                  <c:v>25.353208853000005</c:v>
                </c:pt>
                <c:pt idx="42">
                  <c:v>22.279961993100002</c:v>
                </c:pt>
                <c:pt idx="43">
                  <c:v>19.442662233400004</c:v>
                </c:pt>
                <c:pt idx="44">
                  <c:v>16.7229877266</c:v>
                </c:pt>
                <c:pt idx="45">
                  <c:v>14.200376649800001</c:v>
                </c:pt>
                <c:pt idx="46">
                  <c:v>11.939884495599999</c:v>
                </c:pt>
                <c:pt idx="47">
                  <c:v>9.842692769500001</c:v>
                </c:pt>
                <c:pt idx="48">
                  <c:v>7.9427995705000001</c:v>
                </c:pt>
                <c:pt idx="49">
                  <c:v>6.2018742357000001</c:v>
                </c:pt>
                <c:pt idx="50">
                  <c:v>4.6282926844999999</c:v>
                </c:pt>
                <c:pt idx="51">
                  <c:v>3.2885468638999997</c:v>
                </c:pt>
                <c:pt idx="52">
                  <c:v>2.2980510802999996</c:v>
                </c:pt>
                <c:pt idx="53">
                  <c:v>1.4761492966999998</c:v>
                </c:pt>
                <c:pt idx="54">
                  <c:v>0.89499274809999996</c:v>
                </c:pt>
                <c:pt idx="55">
                  <c:v>0.49625869810000001</c:v>
                </c:pt>
                <c:pt idx="56">
                  <c:v>0.28240963339999997</c:v>
                </c:pt>
                <c:pt idx="57">
                  <c:v>0.1584767829</c:v>
                </c:pt>
                <c:pt idx="58">
                  <c:v>8.7881809999999991E-2</c:v>
                </c:pt>
                <c:pt idx="59">
                  <c:v>4.4359799999999998E-2</c:v>
                </c:pt>
                <c:pt idx="60">
                  <c:v>1.235444E-2</c:v>
                </c:pt>
                <c:pt idx="61">
                  <c:v>0</c:v>
                </c:pt>
              </c:numCache>
            </c:numRef>
          </c:xVal>
          <c:yVal>
            <c:numRef>
              <c:f>'__bathymetryexport.npt'!$A$76:$A$137</c:f>
              <c:numCache>
                <c:formatCode>0.0</c:formatCode>
                <c:ptCount val="62"/>
                <c:pt idx="0">
                  <c:v>249.9</c:v>
                </c:pt>
                <c:pt idx="1">
                  <c:v>248.9</c:v>
                </c:pt>
                <c:pt idx="2">
                  <c:v>247.9</c:v>
                </c:pt>
                <c:pt idx="3">
                  <c:v>246.9</c:v>
                </c:pt>
                <c:pt idx="4">
                  <c:v>245.9</c:v>
                </c:pt>
                <c:pt idx="5">
                  <c:v>244.9</c:v>
                </c:pt>
                <c:pt idx="6">
                  <c:v>243.9</c:v>
                </c:pt>
                <c:pt idx="7">
                  <c:v>242.9</c:v>
                </c:pt>
                <c:pt idx="8">
                  <c:v>241.9</c:v>
                </c:pt>
                <c:pt idx="9">
                  <c:v>240.9</c:v>
                </c:pt>
                <c:pt idx="10">
                  <c:v>239.9</c:v>
                </c:pt>
                <c:pt idx="11">
                  <c:v>238.9</c:v>
                </c:pt>
                <c:pt idx="12">
                  <c:v>237.9</c:v>
                </c:pt>
                <c:pt idx="13">
                  <c:v>236.9</c:v>
                </c:pt>
                <c:pt idx="14">
                  <c:v>235.9</c:v>
                </c:pt>
                <c:pt idx="15">
                  <c:v>234.9</c:v>
                </c:pt>
                <c:pt idx="16">
                  <c:v>233.9</c:v>
                </c:pt>
                <c:pt idx="17">
                  <c:v>232.9</c:v>
                </c:pt>
                <c:pt idx="18">
                  <c:v>231.9</c:v>
                </c:pt>
                <c:pt idx="19">
                  <c:v>230.9</c:v>
                </c:pt>
                <c:pt idx="20">
                  <c:v>229.9</c:v>
                </c:pt>
                <c:pt idx="21">
                  <c:v>228.9</c:v>
                </c:pt>
                <c:pt idx="22">
                  <c:v>227.9</c:v>
                </c:pt>
                <c:pt idx="23">
                  <c:v>226.9</c:v>
                </c:pt>
                <c:pt idx="24">
                  <c:v>225.9</c:v>
                </c:pt>
                <c:pt idx="25">
                  <c:v>224.9</c:v>
                </c:pt>
                <c:pt idx="26">
                  <c:v>223.9</c:v>
                </c:pt>
                <c:pt idx="27">
                  <c:v>222.9</c:v>
                </c:pt>
                <c:pt idx="28">
                  <c:v>221.9</c:v>
                </c:pt>
                <c:pt idx="29">
                  <c:v>220.9</c:v>
                </c:pt>
                <c:pt idx="30">
                  <c:v>219.9</c:v>
                </c:pt>
                <c:pt idx="31">
                  <c:v>218.9</c:v>
                </c:pt>
                <c:pt idx="32">
                  <c:v>217.9</c:v>
                </c:pt>
                <c:pt idx="33">
                  <c:v>216.9</c:v>
                </c:pt>
                <c:pt idx="34">
                  <c:v>215.9</c:v>
                </c:pt>
                <c:pt idx="35">
                  <c:v>214.9</c:v>
                </c:pt>
                <c:pt idx="36">
                  <c:v>213.9</c:v>
                </c:pt>
                <c:pt idx="37">
                  <c:v>212.9</c:v>
                </c:pt>
                <c:pt idx="38">
                  <c:v>211.9</c:v>
                </c:pt>
                <c:pt idx="39">
                  <c:v>210.9</c:v>
                </c:pt>
                <c:pt idx="40">
                  <c:v>209.9</c:v>
                </c:pt>
                <c:pt idx="41">
                  <c:v>208.9</c:v>
                </c:pt>
                <c:pt idx="42">
                  <c:v>207.9</c:v>
                </c:pt>
                <c:pt idx="43">
                  <c:v>206.9</c:v>
                </c:pt>
                <c:pt idx="44">
                  <c:v>205.9</c:v>
                </c:pt>
                <c:pt idx="45">
                  <c:v>204.9</c:v>
                </c:pt>
                <c:pt idx="46">
                  <c:v>203.9</c:v>
                </c:pt>
                <c:pt idx="47">
                  <c:v>202.9</c:v>
                </c:pt>
                <c:pt idx="48">
                  <c:v>201.9</c:v>
                </c:pt>
                <c:pt idx="49">
                  <c:v>200.9</c:v>
                </c:pt>
                <c:pt idx="50">
                  <c:v>199.9</c:v>
                </c:pt>
                <c:pt idx="51">
                  <c:v>198.9</c:v>
                </c:pt>
                <c:pt idx="52">
                  <c:v>197.9</c:v>
                </c:pt>
                <c:pt idx="53">
                  <c:v>196.9</c:v>
                </c:pt>
                <c:pt idx="54">
                  <c:v>195.9</c:v>
                </c:pt>
                <c:pt idx="55">
                  <c:v>194.9</c:v>
                </c:pt>
                <c:pt idx="56">
                  <c:v>193.9</c:v>
                </c:pt>
                <c:pt idx="57">
                  <c:v>192.9</c:v>
                </c:pt>
                <c:pt idx="58">
                  <c:v>191.9</c:v>
                </c:pt>
                <c:pt idx="59">
                  <c:v>190.9</c:v>
                </c:pt>
                <c:pt idx="60">
                  <c:v>189.9</c:v>
                </c:pt>
                <c:pt idx="61">
                  <c:v>188.9</c:v>
                </c:pt>
              </c:numCache>
            </c:numRef>
          </c:yVal>
        </c:ser>
        <c:axId val="151746816"/>
        <c:axId val="151594112"/>
      </c:scatterChart>
      <c:valAx>
        <c:axId val="151746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Volume (1.0E6 m^3)</a:t>
                </a:r>
              </a:p>
            </c:rich>
          </c:tx>
        </c:title>
        <c:numFmt formatCode="0" sourceLinked="0"/>
        <c:minorTickMark val="out"/>
        <c:tickLblPos val="nextTo"/>
        <c:spPr>
          <a:ln>
            <a:solidFill>
              <a:sysClr val="windowText" lastClr="000000"/>
            </a:solidFill>
          </a:ln>
        </c:spPr>
        <c:crossAx val="151594112"/>
        <c:crosses val="autoZero"/>
        <c:crossBetween val="midCat"/>
      </c:valAx>
      <c:valAx>
        <c:axId val="151594112"/>
        <c:scaling>
          <c:orientation val="minMax"/>
          <c:max val="250.9"/>
          <c:min val="187.9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Elevation (m)</a:t>
                </a:r>
              </a:p>
            </c:rich>
          </c:tx>
        </c:title>
        <c:numFmt formatCode="0.0" sourceLinked="0"/>
        <c:minorTickMark val="out"/>
        <c:tickLblPos val="nextTo"/>
        <c:spPr>
          <a:ln>
            <a:solidFill>
              <a:sysClr val="windowText" lastClr="000000"/>
            </a:solidFill>
          </a:ln>
        </c:spPr>
        <c:crossAx val="151746816"/>
        <c:crosses val="autoZero"/>
        <c:crossBetween val="midCat"/>
        <c:majorUnit val="5"/>
        <c:minorUnit val="1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43617369944141632"/>
          <c:y val="0.60697115985501815"/>
          <c:w val="0.36313480045763508"/>
          <c:h val="5.2000218722659669E-2"/>
        </c:manualLayout>
      </c:layout>
      <c:overlay val="1"/>
      <c:spPr>
        <a:solidFill>
          <a:schemeClr val="bg1"/>
        </a:solidFill>
        <a:ln w="19050">
          <a:solidFill>
            <a:sysClr val="windowText" lastClr="000000"/>
          </a:solidFill>
        </a:ln>
        <a:effectLst>
          <a:outerShdw blurRad="50800" dist="38100" dir="2700000" algn="tl" rotWithShape="0">
            <a:sysClr val="windowText" lastClr="000000"/>
          </a:outerShdw>
        </a:effectLst>
      </c:spPr>
    </c:legend>
    <c:plotVisOnly val="1"/>
  </c:chart>
  <c:spPr>
    <a:ln w="12700">
      <a:solidFill>
        <a:sysClr val="windowText" lastClr="000000"/>
      </a:solidFill>
    </a:ln>
  </c:spPr>
  <c:txPr>
    <a:bodyPr/>
    <a:lstStyle/>
    <a:p>
      <a:pPr>
        <a:defRPr sz="1200" b="1">
          <a:latin typeface="Courier New" pitchFamily="49" charset="0"/>
          <a:cs typeface="Courier New" pitchFamily="49" charset="0"/>
        </a:defRPr>
      </a:pPr>
      <a:endParaRPr lang="en-US"/>
    </a:p>
  </c:txPr>
  <c:printSettings>
    <c:headerFooter/>
    <c:pageMargins b="0.7500000000000131" l="0.70000000000000062" r="0.70000000000000062" t="0.750000000000013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180975</xdr:colOff>
      <xdr:row>20</xdr:row>
      <xdr:rowOff>19050</xdr:rowOff>
    </xdr:from>
    <xdr:to>
      <xdr:col>5</xdr:col>
      <xdr:colOff>638175</xdr:colOff>
      <xdr:row>28</xdr:row>
      <xdr:rowOff>57150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3505200"/>
          <a:ext cx="3457575" cy="1409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absolute">
    <xdr:from>
      <xdr:col>5</xdr:col>
      <xdr:colOff>838200</xdr:colOff>
      <xdr:row>20</xdr:row>
      <xdr:rowOff>19050</xdr:rowOff>
    </xdr:from>
    <xdr:to>
      <xdr:col>11</xdr:col>
      <xdr:colOff>228600</xdr:colOff>
      <xdr:row>28</xdr:row>
      <xdr:rowOff>57150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38575" y="3505200"/>
          <a:ext cx="3457575" cy="1409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457200</xdr:colOff>
      <xdr:row>20</xdr:row>
      <xdr:rowOff>76200</xdr:rowOff>
    </xdr:from>
    <xdr:to>
      <xdr:col>4</xdr:col>
      <xdr:colOff>962025</xdr:colOff>
      <xdr:row>28</xdr:row>
      <xdr:rowOff>114300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66800" y="3562350"/>
          <a:ext cx="3457575" cy="1409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95250</xdr:rowOff>
    </xdr:from>
    <xdr:to>
      <xdr:col>11</xdr:col>
      <xdr:colOff>295275</xdr:colOff>
      <xdr:row>7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95250"/>
          <a:ext cx="2533650" cy="1143000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361949</xdr:colOff>
      <xdr:row>2</xdr:row>
      <xdr:rowOff>19049</xdr:rowOff>
    </xdr:from>
    <xdr:to>
      <xdr:col>21</xdr:col>
      <xdr:colOff>295274</xdr:colOff>
      <xdr:row>35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28</xdr:col>
      <xdr:colOff>560294</xdr:colOff>
      <xdr:row>1</xdr:row>
      <xdr:rowOff>0</xdr:rowOff>
    </xdr:from>
    <xdr:to>
      <xdr:col>39</xdr:col>
      <xdr:colOff>376198</xdr:colOff>
      <xdr:row>51</xdr:row>
      <xdr:rowOff>9605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N37"/>
  <sheetViews>
    <sheetView tabSelected="1" workbookViewId="0"/>
  </sheetViews>
  <sheetFormatPr defaultColWidth="9" defaultRowHeight="13.5"/>
  <cols>
    <col min="1" max="5" width="9" style="12"/>
    <col min="6" max="6" width="16" style="12" bestFit="1" customWidth="1"/>
    <col min="7" max="16384" width="9" style="12"/>
  </cols>
  <sheetData>
    <row r="1" spans="2:14" ht="14.25" thickBot="1"/>
    <row r="2" spans="2:14" ht="14.25" thickBot="1">
      <c r="B2" s="13"/>
      <c r="C2" s="14" t="s">
        <v>576</v>
      </c>
    </row>
    <row r="3" spans="2:14" ht="14.25" thickBot="1"/>
    <row r="4" spans="2:14">
      <c r="B4" s="89" t="s">
        <v>745</v>
      </c>
      <c r="C4" s="90"/>
      <c r="D4" s="90"/>
      <c r="E4" s="90"/>
      <c r="F4" s="90"/>
      <c r="G4" s="91"/>
    </row>
    <row r="5" spans="2:14">
      <c r="B5" s="92"/>
      <c r="C5" s="93" t="s">
        <v>746</v>
      </c>
      <c r="D5" s="94"/>
      <c r="E5" s="94"/>
      <c r="F5" s="94"/>
      <c r="G5" s="95"/>
    </row>
    <row r="6" spans="2:14" ht="14.25" thickBot="1">
      <c r="B6" s="96"/>
      <c r="C6" s="97" t="s">
        <v>747</v>
      </c>
      <c r="D6" s="98"/>
      <c r="E6" s="98"/>
      <c r="F6" s="98"/>
      <c r="G6" s="99"/>
    </row>
    <row r="8" spans="2:14" ht="14.25" thickBot="1">
      <c r="B8" s="46"/>
      <c r="C8" s="45"/>
      <c r="N8" s="15"/>
    </row>
    <row r="9" spans="2:14">
      <c r="B9" s="47">
        <v>1</v>
      </c>
      <c r="C9" s="48">
        <v>8.5556128753946803E-2</v>
      </c>
      <c r="D9" s="55" t="s">
        <v>594</v>
      </c>
      <c r="E9" s="12" t="s">
        <v>595</v>
      </c>
      <c r="F9" s="12" t="s">
        <v>596</v>
      </c>
      <c r="G9" s="55" t="s">
        <v>594</v>
      </c>
      <c r="H9" s="16">
        <v>10</v>
      </c>
      <c r="I9" s="17">
        <v>0.85560000000000003</v>
      </c>
    </row>
    <row r="10" spans="2:14">
      <c r="B10" s="49">
        <v>2</v>
      </c>
      <c r="C10" s="50">
        <v>0.26029133231372192</v>
      </c>
      <c r="D10" s="55" t="s">
        <v>594</v>
      </c>
      <c r="E10" s="12" t="s">
        <v>595</v>
      </c>
      <c r="F10" s="12" t="s">
        <v>596</v>
      </c>
      <c r="G10" s="55" t="s">
        <v>594</v>
      </c>
      <c r="H10" s="18">
        <v>20</v>
      </c>
      <c r="I10" s="19">
        <v>2.6029</v>
      </c>
    </row>
    <row r="11" spans="2:14">
      <c r="B11" s="49">
        <v>3</v>
      </c>
      <c r="C11" s="50">
        <v>0.5536936244417312</v>
      </c>
      <c r="D11" s="55" t="s">
        <v>594</v>
      </c>
      <c r="E11" s="12" t="s">
        <v>595</v>
      </c>
      <c r="F11" s="12" t="s">
        <v>596</v>
      </c>
      <c r="G11" s="55" t="s">
        <v>594</v>
      </c>
      <c r="H11" s="18">
        <v>30</v>
      </c>
      <c r="I11" s="19">
        <v>5.5369000000000002</v>
      </c>
    </row>
    <row r="12" spans="2:14">
      <c r="B12" s="49">
        <v>4</v>
      </c>
      <c r="C12" s="50">
        <v>0.19551853919190787</v>
      </c>
      <c r="D12" s="55" t="s">
        <v>594</v>
      </c>
      <c r="E12" s="12" t="s">
        <v>595</v>
      </c>
      <c r="F12" s="12" t="s">
        <v>596</v>
      </c>
      <c r="G12" s="55" t="s">
        <v>594</v>
      </c>
      <c r="H12" s="18">
        <v>40</v>
      </c>
      <c r="I12" s="19">
        <v>1.9552</v>
      </c>
    </row>
    <row r="13" spans="2:14">
      <c r="B13" s="49">
        <v>5</v>
      </c>
      <c r="C13" s="50">
        <v>0.16220237230171186</v>
      </c>
      <c r="D13" s="55" t="s">
        <v>594</v>
      </c>
      <c r="E13" s="12" t="s">
        <v>595</v>
      </c>
      <c r="F13" s="12" t="s">
        <v>596</v>
      </c>
      <c r="G13" s="55" t="s">
        <v>594</v>
      </c>
      <c r="H13" s="18">
        <v>50</v>
      </c>
      <c r="I13" s="19">
        <v>1.6220000000000001</v>
      </c>
    </row>
    <row r="14" spans="2:14">
      <c r="B14" s="18">
        <v>6</v>
      </c>
      <c r="C14" s="19">
        <v>3.761690650868843E-3</v>
      </c>
      <c r="D14" s="55" t="s">
        <v>594</v>
      </c>
      <c r="E14" s="12" t="s">
        <v>595</v>
      </c>
      <c r="F14" s="12" t="s">
        <v>596</v>
      </c>
      <c r="G14" s="55" t="s">
        <v>594</v>
      </c>
      <c r="H14" s="18">
        <v>60</v>
      </c>
      <c r="I14" s="19">
        <v>3.7600000000000001E-2</v>
      </c>
    </row>
    <row r="15" spans="2:14">
      <c r="B15" s="18">
        <v>7</v>
      </c>
      <c r="C15" s="19">
        <v>0.40068255584318568</v>
      </c>
      <c r="D15" s="55" t="s">
        <v>594</v>
      </c>
      <c r="E15" s="12" t="s">
        <v>595</v>
      </c>
      <c r="F15" s="12" t="s">
        <v>596</v>
      </c>
      <c r="G15" s="55" t="s">
        <v>594</v>
      </c>
      <c r="H15" s="18">
        <v>70</v>
      </c>
      <c r="I15" s="19">
        <v>4.0068000000000001</v>
      </c>
    </row>
    <row r="16" spans="2:14">
      <c r="B16" s="18">
        <v>8</v>
      </c>
      <c r="C16" s="19">
        <v>0.87694162237374318</v>
      </c>
      <c r="D16" s="55" t="s">
        <v>594</v>
      </c>
      <c r="E16" s="12" t="s">
        <v>595</v>
      </c>
      <c r="F16" s="12" t="s">
        <v>596</v>
      </c>
      <c r="G16" s="55" t="s">
        <v>594</v>
      </c>
      <c r="H16" s="18">
        <v>80</v>
      </c>
      <c r="I16" s="19">
        <v>8.7693999999999992</v>
      </c>
    </row>
    <row r="17" spans="2:13">
      <c r="B17" s="18">
        <v>9</v>
      </c>
      <c r="C17" s="19">
        <v>0.69137370937807696</v>
      </c>
      <c r="D17" s="55" t="s">
        <v>594</v>
      </c>
      <c r="E17" s="12" t="s">
        <v>595</v>
      </c>
      <c r="F17" s="12" t="s">
        <v>596</v>
      </c>
      <c r="G17" s="55" t="s">
        <v>594</v>
      </c>
      <c r="H17" s="18">
        <v>90</v>
      </c>
      <c r="I17" s="19">
        <v>6.9137000000000004</v>
      </c>
    </row>
    <row r="18" spans="2:13">
      <c r="B18" s="18">
        <v>10</v>
      </c>
      <c r="C18" s="19">
        <v>0.14933453490876225</v>
      </c>
      <c r="D18" s="55" t="s">
        <v>594</v>
      </c>
      <c r="E18" s="12" t="s">
        <v>595</v>
      </c>
      <c r="F18" s="12" t="s">
        <v>596</v>
      </c>
      <c r="G18" s="55" t="s">
        <v>594</v>
      </c>
      <c r="H18" s="18">
        <v>100</v>
      </c>
      <c r="I18" s="19">
        <v>1.4933000000000001</v>
      </c>
    </row>
    <row r="19" spans="2:13" ht="14.25" thickBot="1">
      <c r="B19" s="20">
        <v>11</v>
      </c>
      <c r="C19" s="21">
        <v>0.53163312795331041</v>
      </c>
      <c r="D19" s="55" t="s">
        <v>594</v>
      </c>
      <c r="E19" s="12" t="s">
        <v>595</v>
      </c>
      <c r="F19" s="12" t="s">
        <v>596</v>
      </c>
      <c r="G19" s="55" t="s">
        <v>594</v>
      </c>
      <c r="H19" s="20">
        <v>110</v>
      </c>
      <c r="I19" s="21">
        <v>5.3163</v>
      </c>
    </row>
    <row r="25" spans="2:13">
      <c r="M25" s="45"/>
    </row>
    <row r="26" spans="2:13">
      <c r="M26" s="45"/>
    </row>
    <row r="27" spans="2:13">
      <c r="M27" s="45"/>
    </row>
    <row r="28" spans="2:13">
      <c r="M28" s="45"/>
    </row>
    <row r="29" spans="2:13">
      <c r="M29" s="45"/>
    </row>
    <row r="30" spans="2:13">
      <c r="M30" s="45"/>
    </row>
    <row r="31" spans="2:13">
      <c r="M31" s="45"/>
    </row>
    <row r="32" spans="2:13">
      <c r="M32" s="45"/>
    </row>
    <row r="33" spans="13:13">
      <c r="M33" s="45"/>
    </row>
    <row r="34" spans="13:13">
      <c r="M34" s="45"/>
    </row>
    <row r="35" spans="13:13">
      <c r="M35" s="45"/>
    </row>
    <row r="36" spans="13:13">
      <c r="M36" s="45"/>
    </row>
    <row r="37" spans="13:13">
      <c r="M37" s="45"/>
    </row>
  </sheetData>
  <phoneticPr fontId="5" type="noConversion"/>
  <pageMargins left="0.75" right="0.75" top="1" bottom="1" header="0.5" footer="0.5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4"/>
  <dimension ref="A1:N47"/>
  <sheetViews>
    <sheetView workbookViewId="0"/>
  </sheetViews>
  <sheetFormatPr defaultColWidth="9.28515625" defaultRowHeight="13.5"/>
  <cols>
    <col min="1" max="5" width="9.28515625" style="8"/>
    <col min="6" max="7" width="9.28515625" style="26"/>
    <col min="8" max="16384" width="9.28515625" style="8"/>
  </cols>
  <sheetData>
    <row r="1" spans="1:14" s="5" customFormat="1" ht="14.25" thickBot="1">
      <c r="D1" s="6"/>
    </row>
    <row r="2" spans="1:14" ht="14.25" thickBot="1">
      <c r="A2" s="1"/>
      <c r="B2" s="13"/>
      <c r="C2" s="14" t="s">
        <v>576</v>
      </c>
      <c r="G2" s="1"/>
    </row>
    <row r="3" spans="1:14" ht="14.25" thickBot="1">
      <c r="A3" s="2"/>
      <c r="E3" s="4"/>
      <c r="G3" s="8"/>
    </row>
    <row r="4" spans="1:14">
      <c r="A4" s="3"/>
      <c r="B4" s="89" t="s">
        <v>602</v>
      </c>
      <c r="C4" s="90"/>
      <c r="D4" s="90"/>
      <c r="E4" s="90"/>
      <c r="F4" s="90"/>
      <c r="G4" s="91"/>
    </row>
    <row r="5" spans="1:14">
      <c r="A5" s="3"/>
      <c r="B5" s="92"/>
      <c r="C5" s="93" t="s">
        <v>604</v>
      </c>
      <c r="D5" s="94"/>
      <c r="E5" s="94"/>
      <c r="F5" s="94"/>
      <c r="G5" s="95"/>
    </row>
    <row r="6" spans="1:14" ht="14.25" thickBot="1">
      <c r="A6" s="3"/>
      <c r="B6" s="96"/>
      <c r="C6" s="97" t="s">
        <v>603</v>
      </c>
      <c r="D6" s="98"/>
      <c r="E6" s="98"/>
      <c r="F6" s="98"/>
      <c r="G6" s="99"/>
    </row>
    <row r="7" spans="1:14">
      <c r="A7" s="3"/>
    </row>
    <row r="8" spans="1:14" ht="14.25" thickBot="1">
      <c r="A8" s="3"/>
    </row>
    <row r="9" spans="1:14">
      <c r="A9" s="3"/>
      <c r="B9" s="3"/>
      <c r="C9" s="8" t="s">
        <v>577</v>
      </c>
      <c r="D9" s="110" t="s">
        <v>1</v>
      </c>
      <c r="E9" s="112"/>
      <c r="F9" s="115"/>
      <c r="H9" s="8" t="s">
        <v>577</v>
      </c>
      <c r="I9" s="110" t="s">
        <v>1</v>
      </c>
      <c r="J9" s="111"/>
      <c r="K9" s="111"/>
      <c r="L9" s="51"/>
      <c r="M9" s="51"/>
      <c r="N9" s="52"/>
    </row>
    <row r="10" spans="1:14">
      <c r="A10" s="3"/>
      <c r="B10" s="3"/>
      <c r="C10" s="8" t="s">
        <v>579</v>
      </c>
      <c r="D10" s="33" t="s">
        <v>718</v>
      </c>
      <c r="E10" s="34" t="s">
        <v>581</v>
      </c>
      <c r="F10" s="28"/>
      <c r="H10" s="8" t="s">
        <v>579</v>
      </c>
      <c r="I10" s="33" t="s">
        <v>718</v>
      </c>
      <c r="J10" s="36" t="s">
        <v>581</v>
      </c>
      <c r="K10" s="36" t="s">
        <v>715</v>
      </c>
      <c r="L10" s="36" t="s">
        <v>716</v>
      </c>
      <c r="M10" s="36" t="s">
        <v>717</v>
      </c>
      <c r="N10" s="34" t="s">
        <v>719</v>
      </c>
    </row>
    <row r="11" spans="1:14">
      <c r="A11" s="3"/>
      <c r="B11" s="3"/>
      <c r="C11" s="8" t="s">
        <v>665</v>
      </c>
      <c r="D11" s="35">
        <v>15.2</v>
      </c>
      <c r="E11" s="30">
        <v>12</v>
      </c>
      <c r="F11" s="114"/>
      <c r="H11" s="8" t="s">
        <v>665</v>
      </c>
      <c r="I11" s="35">
        <v>15.2</v>
      </c>
      <c r="J11" s="87">
        <v>12</v>
      </c>
      <c r="K11" s="113">
        <v>1.2E-2</v>
      </c>
      <c r="L11" s="113">
        <v>1.2E-2</v>
      </c>
      <c r="M11" s="113">
        <v>1.2E-2</v>
      </c>
      <c r="N11" s="109">
        <v>1.2E-2</v>
      </c>
    </row>
    <row r="12" spans="1:14">
      <c r="A12" s="3"/>
      <c r="B12" s="3"/>
      <c r="C12" s="8" t="s">
        <v>696</v>
      </c>
      <c r="D12" s="35">
        <v>15</v>
      </c>
      <c r="E12" s="30">
        <v>12</v>
      </c>
      <c r="F12" s="114"/>
      <c r="H12" s="8" t="s">
        <v>696</v>
      </c>
      <c r="I12" s="35">
        <v>15</v>
      </c>
      <c r="J12" s="87">
        <v>12</v>
      </c>
      <c r="K12" s="113">
        <v>1.2E-2</v>
      </c>
      <c r="L12" s="113">
        <v>1.2E-2</v>
      </c>
      <c r="M12" s="113">
        <v>1.2E-2</v>
      </c>
      <c r="N12" s="109">
        <v>1.2E-2</v>
      </c>
    </row>
    <row r="13" spans="1:14">
      <c r="A13" s="3"/>
      <c r="B13" s="3"/>
      <c r="C13" s="8" t="s">
        <v>697</v>
      </c>
      <c r="D13" s="35">
        <v>14.7</v>
      </c>
      <c r="E13" s="30">
        <v>12</v>
      </c>
      <c r="F13" s="114"/>
      <c r="H13" s="8" t="s">
        <v>697</v>
      </c>
      <c r="I13" s="35">
        <v>14.7</v>
      </c>
      <c r="J13" s="87">
        <v>12</v>
      </c>
      <c r="K13" s="113">
        <v>1.2E-2</v>
      </c>
      <c r="L13" s="113">
        <v>1.2E-2</v>
      </c>
      <c r="M13" s="113">
        <v>1.2E-2</v>
      </c>
      <c r="N13" s="109">
        <v>1.2E-2</v>
      </c>
    </row>
    <row r="14" spans="1:14">
      <c r="A14" s="3"/>
      <c r="B14" s="3"/>
      <c r="C14" s="8" t="s">
        <v>698</v>
      </c>
      <c r="D14" s="35">
        <v>14.5</v>
      </c>
      <c r="E14" s="30">
        <v>12</v>
      </c>
      <c r="F14" s="114"/>
      <c r="G14" s="8"/>
      <c r="H14" s="8" t="s">
        <v>698</v>
      </c>
      <c r="I14" s="35">
        <v>14.5</v>
      </c>
      <c r="J14" s="87">
        <v>12</v>
      </c>
      <c r="K14" s="113">
        <v>1.2E-2</v>
      </c>
      <c r="L14" s="113">
        <v>1.2E-2</v>
      </c>
      <c r="M14" s="113">
        <v>1.2E-2</v>
      </c>
      <c r="N14" s="109">
        <v>1.2E-2</v>
      </c>
    </row>
    <row r="15" spans="1:14">
      <c r="A15" s="3"/>
      <c r="B15" s="3"/>
      <c r="C15" s="8" t="s">
        <v>699</v>
      </c>
      <c r="D15" s="35">
        <v>14.3</v>
      </c>
      <c r="E15" s="30">
        <v>11.9</v>
      </c>
      <c r="F15" s="114"/>
      <c r="G15" s="8"/>
      <c r="H15" s="8" t="s">
        <v>699</v>
      </c>
      <c r="I15" s="35">
        <v>14.3</v>
      </c>
      <c r="J15" s="87">
        <v>11.9</v>
      </c>
      <c r="K15" s="113">
        <v>1.1900000000000001E-2</v>
      </c>
      <c r="L15" s="113">
        <v>1.1900000000000001E-2</v>
      </c>
      <c r="M15" s="113">
        <v>1.1900000000000001E-2</v>
      </c>
      <c r="N15" s="109">
        <v>1.1900000000000001E-2</v>
      </c>
    </row>
    <row r="16" spans="1:14">
      <c r="A16" s="3"/>
      <c r="B16" s="3"/>
      <c r="C16" s="8" t="s">
        <v>700</v>
      </c>
      <c r="D16" s="35">
        <v>14.2</v>
      </c>
      <c r="E16" s="30">
        <v>11.9</v>
      </c>
      <c r="F16" s="114"/>
      <c r="G16" s="8"/>
      <c r="H16" s="8" t="s">
        <v>700</v>
      </c>
      <c r="I16" s="35">
        <v>14.2</v>
      </c>
      <c r="J16" s="87">
        <v>11.9</v>
      </c>
      <c r="K16" s="113">
        <v>1.1900000000000001E-2</v>
      </c>
      <c r="L16" s="113">
        <v>1.1900000000000001E-2</v>
      </c>
      <c r="M16" s="113">
        <v>1.1900000000000001E-2</v>
      </c>
      <c r="N16" s="109">
        <v>1.1900000000000001E-2</v>
      </c>
    </row>
    <row r="17" spans="1:14">
      <c r="A17" s="3"/>
      <c r="B17" s="3"/>
      <c r="C17" s="8" t="s">
        <v>701</v>
      </c>
      <c r="D17" s="35">
        <v>11.7</v>
      </c>
      <c r="E17" s="30">
        <v>11.7</v>
      </c>
      <c r="F17" s="114"/>
      <c r="G17" s="8"/>
      <c r="H17" s="8" t="s">
        <v>701</v>
      </c>
      <c r="I17" s="35">
        <v>11.7</v>
      </c>
      <c r="J17" s="87">
        <v>11.7</v>
      </c>
      <c r="K17" s="113">
        <v>1.17E-2</v>
      </c>
      <c r="L17" s="113">
        <v>1.17E-2</v>
      </c>
      <c r="M17" s="113">
        <v>1.17E-2</v>
      </c>
      <c r="N17" s="109">
        <v>1.17E-2</v>
      </c>
    </row>
    <row r="18" spans="1:14">
      <c r="A18" s="3"/>
      <c r="B18" s="3"/>
      <c r="C18" s="8" t="s">
        <v>702</v>
      </c>
      <c r="D18" s="35">
        <v>8.5</v>
      </c>
      <c r="E18" s="30">
        <v>8.5</v>
      </c>
      <c r="F18" s="114"/>
      <c r="G18" s="8"/>
      <c r="H18" s="8" t="s">
        <v>702</v>
      </c>
      <c r="I18" s="35">
        <v>8.5</v>
      </c>
      <c r="J18" s="87">
        <v>8.5</v>
      </c>
      <c r="K18" s="113">
        <v>8.5000000000000006E-3</v>
      </c>
      <c r="L18" s="113">
        <v>8.5000000000000006E-3</v>
      </c>
      <c r="M18" s="113">
        <v>8.5000000000000006E-3</v>
      </c>
      <c r="N18" s="109">
        <v>8.5000000000000006E-3</v>
      </c>
    </row>
    <row r="19" spans="1:14">
      <c r="A19" s="3"/>
      <c r="B19" s="3"/>
      <c r="C19" s="8" t="s">
        <v>703</v>
      </c>
      <c r="D19" s="35">
        <v>6.7</v>
      </c>
      <c r="E19" s="30">
        <v>6.7</v>
      </c>
      <c r="F19" s="114"/>
      <c r="G19" s="8"/>
      <c r="H19" s="8" t="s">
        <v>703</v>
      </c>
      <c r="I19" s="35">
        <v>6.7</v>
      </c>
      <c r="J19" s="87">
        <v>6.7</v>
      </c>
      <c r="K19" s="113">
        <v>6.7000000000000002E-3</v>
      </c>
      <c r="L19" s="113">
        <v>6.7000000000000002E-3</v>
      </c>
      <c r="M19" s="113">
        <v>6.7000000000000002E-3</v>
      </c>
      <c r="N19" s="109">
        <v>6.7000000000000002E-3</v>
      </c>
    </row>
    <row r="20" spans="1:14">
      <c r="A20" s="3"/>
      <c r="B20" s="3"/>
      <c r="C20" s="8" t="s">
        <v>704</v>
      </c>
      <c r="D20" s="35">
        <v>6.2</v>
      </c>
      <c r="E20" s="30">
        <v>6.2</v>
      </c>
      <c r="F20" s="114"/>
      <c r="G20" s="8"/>
      <c r="H20" s="8" t="s">
        <v>704</v>
      </c>
      <c r="I20" s="35">
        <v>6.2</v>
      </c>
      <c r="J20" s="87">
        <v>6.2</v>
      </c>
      <c r="K20" s="113">
        <v>6.1999999999999998E-3</v>
      </c>
      <c r="L20" s="113">
        <v>6.1999999999999998E-3</v>
      </c>
      <c r="M20" s="113">
        <v>6.1999999999999998E-3</v>
      </c>
      <c r="N20" s="109">
        <v>6.1999999999999998E-3</v>
      </c>
    </row>
    <row r="21" spans="1:14">
      <c r="A21" s="3"/>
      <c r="B21" s="3"/>
      <c r="C21" s="8" t="s">
        <v>705</v>
      </c>
      <c r="D21" s="35">
        <v>6</v>
      </c>
      <c r="E21" s="30">
        <v>6</v>
      </c>
      <c r="F21" s="114"/>
      <c r="G21" s="8"/>
      <c r="H21" s="8" t="s">
        <v>705</v>
      </c>
      <c r="I21" s="35">
        <v>6</v>
      </c>
      <c r="J21" s="87">
        <v>6</v>
      </c>
      <c r="K21" s="113">
        <v>6.0000000000000001E-3</v>
      </c>
      <c r="L21" s="113">
        <v>6.0000000000000001E-3</v>
      </c>
      <c r="M21" s="113">
        <v>6.0000000000000001E-3</v>
      </c>
      <c r="N21" s="109">
        <v>6.0000000000000001E-3</v>
      </c>
    </row>
    <row r="22" spans="1:14">
      <c r="A22" s="3"/>
      <c r="B22" s="3"/>
      <c r="C22" s="8" t="s">
        <v>706</v>
      </c>
      <c r="D22" s="35">
        <v>6</v>
      </c>
      <c r="E22" s="30">
        <v>6</v>
      </c>
      <c r="F22" s="114"/>
      <c r="G22" s="8"/>
      <c r="H22" s="8" t="s">
        <v>706</v>
      </c>
      <c r="I22" s="35">
        <v>6</v>
      </c>
      <c r="J22" s="87">
        <v>6</v>
      </c>
      <c r="K22" s="113">
        <v>6.0000000000000001E-3</v>
      </c>
      <c r="L22" s="113">
        <v>6.0000000000000001E-3</v>
      </c>
      <c r="M22" s="113">
        <v>6.0000000000000001E-3</v>
      </c>
      <c r="N22" s="109">
        <v>6.0000000000000001E-3</v>
      </c>
    </row>
    <row r="23" spans="1:14">
      <c r="A23" s="3"/>
      <c r="B23" s="3"/>
      <c r="C23" s="8" t="s">
        <v>707</v>
      </c>
      <c r="D23" s="35">
        <v>6</v>
      </c>
      <c r="E23" s="30">
        <v>6</v>
      </c>
      <c r="F23" s="114"/>
      <c r="G23" s="8"/>
      <c r="H23" s="8" t="s">
        <v>707</v>
      </c>
      <c r="I23" s="35">
        <v>6</v>
      </c>
      <c r="J23" s="87">
        <v>6</v>
      </c>
      <c r="K23" s="113">
        <v>6.0000000000000001E-3</v>
      </c>
      <c r="L23" s="113">
        <v>6.0000000000000001E-3</v>
      </c>
      <c r="M23" s="113">
        <v>6.0000000000000001E-3</v>
      </c>
      <c r="N23" s="109">
        <v>6.0000000000000001E-3</v>
      </c>
    </row>
    <row r="24" spans="1:14">
      <c r="A24" s="3"/>
      <c r="B24" s="3"/>
      <c r="C24" s="8" t="s">
        <v>708</v>
      </c>
      <c r="D24" s="35">
        <v>6</v>
      </c>
      <c r="E24" s="30">
        <v>6</v>
      </c>
      <c r="F24" s="114"/>
      <c r="G24" s="8"/>
      <c r="H24" s="8" t="s">
        <v>708</v>
      </c>
      <c r="I24" s="35">
        <v>6</v>
      </c>
      <c r="J24" s="87">
        <v>6</v>
      </c>
      <c r="K24" s="113">
        <v>6.0000000000000001E-3</v>
      </c>
      <c r="L24" s="113">
        <v>6.0000000000000001E-3</v>
      </c>
      <c r="M24" s="113">
        <v>6.0000000000000001E-3</v>
      </c>
      <c r="N24" s="109">
        <v>6.0000000000000001E-3</v>
      </c>
    </row>
    <row r="25" spans="1:14">
      <c r="A25" s="3"/>
      <c r="B25" s="3"/>
      <c r="C25" s="8" t="s">
        <v>709</v>
      </c>
      <c r="D25" s="35">
        <v>6</v>
      </c>
      <c r="E25" s="30">
        <v>6</v>
      </c>
      <c r="F25" s="114"/>
      <c r="G25" s="8"/>
      <c r="H25" s="8" t="s">
        <v>709</v>
      </c>
      <c r="I25" s="35">
        <v>6</v>
      </c>
      <c r="J25" s="87">
        <v>6</v>
      </c>
      <c r="K25" s="113">
        <v>6.0000000000000001E-3</v>
      </c>
      <c r="L25" s="113">
        <v>6.0000000000000001E-3</v>
      </c>
      <c r="M25" s="113">
        <v>6.0000000000000001E-3</v>
      </c>
      <c r="N25" s="109">
        <v>6.0000000000000001E-3</v>
      </c>
    </row>
    <row r="26" spans="1:14">
      <c r="A26" s="3"/>
      <c r="B26" s="3"/>
      <c r="C26" s="8" t="s">
        <v>710</v>
      </c>
      <c r="D26" s="35">
        <v>6</v>
      </c>
      <c r="E26" s="30">
        <v>6</v>
      </c>
      <c r="F26" s="114"/>
      <c r="G26" s="8"/>
      <c r="H26" s="8" t="s">
        <v>710</v>
      </c>
      <c r="I26" s="35">
        <v>6</v>
      </c>
      <c r="J26" s="87">
        <v>6</v>
      </c>
      <c r="K26" s="113">
        <v>6.0000000000000001E-3</v>
      </c>
      <c r="L26" s="113">
        <v>6.0000000000000001E-3</v>
      </c>
      <c r="M26" s="113">
        <v>6.0000000000000001E-3</v>
      </c>
      <c r="N26" s="109">
        <v>6.0000000000000001E-3</v>
      </c>
    </row>
    <row r="27" spans="1:14">
      <c r="A27" s="3"/>
      <c r="B27" s="3"/>
      <c r="C27" s="8" t="s">
        <v>711</v>
      </c>
      <c r="D27" s="35">
        <v>6</v>
      </c>
      <c r="E27" s="30">
        <v>6</v>
      </c>
      <c r="F27" s="114"/>
      <c r="G27" s="8"/>
      <c r="H27" s="8" t="s">
        <v>711</v>
      </c>
      <c r="I27" s="35">
        <v>6</v>
      </c>
      <c r="J27" s="87">
        <v>6</v>
      </c>
      <c r="K27" s="113">
        <v>6.0000000000000001E-3</v>
      </c>
      <c r="L27" s="113">
        <v>6.0000000000000001E-3</v>
      </c>
      <c r="M27" s="113">
        <v>6.0000000000000001E-3</v>
      </c>
      <c r="N27" s="109">
        <v>6.0000000000000001E-3</v>
      </c>
    </row>
    <row r="28" spans="1:14">
      <c r="A28" s="3"/>
      <c r="B28" s="3"/>
      <c r="C28" s="8" t="s">
        <v>712</v>
      </c>
      <c r="D28" s="35">
        <v>6</v>
      </c>
      <c r="E28" s="30">
        <v>6</v>
      </c>
      <c r="F28" s="114"/>
      <c r="G28" s="8"/>
      <c r="H28" s="8" t="s">
        <v>712</v>
      </c>
      <c r="I28" s="35">
        <v>6</v>
      </c>
      <c r="J28" s="87">
        <v>6</v>
      </c>
      <c r="K28" s="113">
        <v>6.0000000000000001E-3</v>
      </c>
      <c r="L28" s="113">
        <v>6.0000000000000001E-3</v>
      </c>
      <c r="M28" s="113">
        <v>6.0000000000000001E-3</v>
      </c>
      <c r="N28" s="109">
        <v>6.0000000000000001E-3</v>
      </c>
    </row>
    <row r="29" spans="1:14">
      <c r="A29" s="3"/>
      <c r="B29" s="3"/>
      <c r="C29" s="8" t="s">
        <v>713</v>
      </c>
      <c r="D29" s="35">
        <v>6</v>
      </c>
      <c r="E29" s="30">
        <v>6</v>
      </c>
      <c r="F29" s="114"/>
      <c r="G29" s="8"/>
      <c r="H29" s="8" t="s">
        <v>713</v>
      </c>
      <c r="I29" s="35">
        <v>6</v>
      </c>
      <c r="J29" s="87">
        <v>6</v>
      </c>
      <c r="K29" s="113">
        <v>6.0000000000000001E-3</v>
      </c>
      <c r="L29" s="113">
        <v>6.0000000000000001E-3</v>
      </c>
      <c r="M29" s="113">
        <v>6.0000000000000001E-3</v>
      </c>
      <c r="N29" s="109">
        <v>6.0000000000000001E-3</v>
      </c>
    </row>
    <row r="30" spans="1:14" ht="14.25" thickBot="1">
      <c r="A30" s="3"/>
      <c r="B30" s="3"/>
      <c r="C30" s="8" t="s">
        <v>714</v>
      </c>
      <c r="D30" s="75">
        <v>6</v>
      </c>
      <c r="E30" s="77">
        <v>6</v>
      </c>
      <c r="F30" s="114"/>
      <c r="G30" s="8"/>
      <c r="H30" s="8" t="s">
        <v>714</v>
      </c>
      <c r="I30" s="75">
        <v>6</v>
      </c>
      <c r="J30" s="88">
        <v>6</v>
      </c>
      <c r="K30" s="117">
        <v>6.0000000000000001E-3</v>
      </c>
      <c r="L30" s="117">
        <v>6.0000000000000001E-3</v>
      </c>
      <c r="M30" s="117">
        <v>6.0000000000000001E-3</v>
      </c>
      <c r="N30" s="116">
        <v>6.0000000000000001E-3</v>
      </c>
    </row>
    <row r="31" spans="1:14">
      <c r="A31" s="3"/>
      <c r="B31" s="3"/>
      <c r="D31" s="11"/>
      <c r="E31" s="11"/>
      <c r="F31" s="11"/>
      <c r="G31" s="8"/>
    </row>
    <row r="32" spans="1:14">
      <c r="A32" s="3"/>
      <c r="B32" s="3"/>
      <c r="D32" s="11"/>
      <c r="E32" s="11"/>
      <c r="F32" s="11"/>
      <c r="G32" s="8"/>
    </row>
    <row r="33" spans="1:7">
      <c r="A33" s="3"/>
      <c r="B33" s="3"/>
      <c r="D33" s="11"/>
      <c r="E33" s="11"/>
      <c r="F33" s="11"/>
      <c r="G33" s="8"/>
    </row>
    <row r="34" spans="1:7">
      <c r="A34" s="3"/>
      <c r="B34" s="3"/>
      <c r="D34" s="11"/>
      <c r="E34" s="11"/>
      <c r="F34" s="11"/>
      <c r="G34" s="8"/>
    </row>
    <row r="35" spans="1:7">
      <c r="A35" s="3"/>
      <c r="B35" s="3"/>
      <c r="D35" s="11"/>
      <c r="E35" s="11"/>
      <c r="F35" s="11"/>
      <c r="G35" s="8"/>
    </row>
    <row r="36" spans="1:7">
      <c r="A36" s="3"/>
      <c r="B36" s="3"/>
      <c r="D36" s="11"/>
      <c r="E36" s="11"/>
      <c r="F36" s="11"/>
      <c r="G36" s="8"/>
    </row>
    <row r="37" spans="1:7">
      <c r="A37" s="3"/>
      <c r="B37" s="3"/>
      <c r="D37" s="11"/>
      <c r="E37" s="11"/>
      <c r="F37" s="11"/>
      <c r="G37" s="8"/>
    </row>
    <row r="38" spans="1:7">
      <c r="B38" s="3"/>
      <c r="D38" s="11"/>
      <c r="E38" s="11"/>
      <c r="F38" s="11"/>
      <c r="G38" s="8"/>
    </row>
    <row r="39" spans="1:7">
      <c r="B39" s="3"/>
      <c r="D39" s="11"/>
      <c r="E39" s="11"/>
      <c r="F39" s="11"/>
      <c r="G39" s="8"/>
    </row>
    <row r="40" spans="1:7">
      <c r="B40" s="3"/>
      <c r="D40" s="11"/>
      <c r="E40" s="11"/>
      <c r="F40" s="11"/>
      <c r="G40" s="8"/>
    </row>
    <row r="41" spans="1:7">
      <c r="B41" s="3"/>
      <c r="D41" s="11"/>
      <c r="E41" s="11"/>
      <c r="F41" s="11"/>
      <c r="G41" s="8"/>
    </row>
    <row r="42" spans="1:7">
      <c r="B42" s="3"/>
      <c r="D42" s="11"/>
      <c r="E42" s="11"/>
      <c r="F42" s="11"/>
      <c r="G42" s="8"/>
    </row>
    <row r="43" spans="1:7">
      <c r="F43" s="8"/>
      <c r="G43" s="8"/>
    </row>
    <row r="44" spans="1:7">
      <c r="F44" s="8"/>
      <c r="G44" s="8"/>
    </row>
    <row r="45" spans="1:7">
      <c r="F45" s="8"/>
      <c r="G45" s="8"/>
    </row>
    <row r="46" spans="1:7">
      <c r="F46" s="8"/>
      <c r="G46" s="8"/>
    </row>
    <row r="47" spans="1:7">
      <c r="F47" s="8"/>
      <c r="G47" s="8"/>
    </row>
  </sheetData>
  <phoneticPr fontId="5" type="noConversion"/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8"/>
  <dimension ref="A1:Z93"/>
  <sheetViews>
    <sheetView zoomScaleNormal="100" workbookViewId="0"/>
  </sheetViews>
  <sheetFormatPr defaultColWidth="12.42578125" defaultRowHeight="13.5"/>
  <cols>
    <col min="1" max="1" width="15.28515625" style="140" bestFit="1" customWidth="1"/>
    <col min="2" max="2" width="13.85546875" style="173" customWidth="1"/>
    <col min="3" max="25" width="13.85546875" style="140" customWidth="1"/>
    <col min="26" max="26" width="18.28515625" style="140" bestFit="1" customWidth="1"/>
    <col min="27" max="16384" width="12.42578125" style="140"/>
  </cols>
  <sheetData>
    <row r="1" spans="1:25" ht="14.25" thickBot="1"/>
    <row r="2" spans="1:25" ht="14.25" thickBot="1">
      <c r="B2" s="183"/>
      <c r="C2" s="14" t="s">
        <v>576</v>
      </c>
      <c r="D2" s="8"/>
      <c r="E2" s="8"/>
      <c r="F2" s="26"/>
      <c r="G2" s="1"/>
    </row>
    <row r="3" spans="1:25">
      <c r="B3" s="8"/>
      <c r="C3" s="8"/>
      <c r="D3" s="8"/>
      <c r="E3" s="4"/>
      <c r="F3" s="26"/>
      <c r="G3" s="8"/>
    </row>
    <row r="4" spans="1:25">
      <c r="B4" s="184" t="s">
        <v>602</v>
      </c>
      <c r="C4" s="94"/>
      <c r="D4" s="94"/>
      <c r="E4" s="94"/>
      <c r="F4" s="94"/>
      <c r="G4" s="94"/>
      <c r="H4" s="94"/>
      <c r="I4" s="153"/>
    </row>
    <row r="5" spans="1:25">
      <c r="B5" s="185"/>
      <c r="C5" s="93" t="s">
        <v>604</v>
      </c>
      <c r="D5" s="94"/>
      <c r="E5" s="94"/>
      <c r="F5" s="94"/>
      <c r="G5" s="94"/>
      <c r="H5" s="94"/>
      <c r="I5" s="153"/>
    </row>
    <row r="6" spans="1:25">
      <c r="B6" s="185"/>
      <c r="C6" s="93" t="s">
        <v>603</v>
      </c>
      <c r="D6" s="94"/>
      <c r="E6" s="94"/>
      <c r="F6" s="94"/>
      <c r="G6" s="94"/>
      <c r="H6" s="94"/>
      <c r="I6" s="153"/>
    </row>
    <row r="7" spans="1:25">
      <c r="B7" s="185"/>
      <c r="C7" s="93" t="s">
        <v>738</v>
      </c>
      <c r="D7" s="94"/>
      <c r="E7" s="94"/>
      <c r="F7" s="94"/>
      <c r="G7" s="94"/>
      <c r="H7" s="94"/>
      <c r="I7" s="153"/>
    </row>
    <row r="8" spans="1:25">
      <c r="B8" s="185"/>
      <c r="C8" s="93" t="s">
        <v>739</v>
      </c>
      <c r="D8" s="94"/>
      <c r="E8" s="94"/>
      <c r="F8" s="94"/>
      <c r="G8" s="94"/>
      <c r="H8" s="94"/>
      <c r="I8" s="153"/>
    </row>
    <row r="9" spans="1:25">
      <c r="B9" s="185"/>
      <c r="C9" s="185"/>
      <c r="D9" s="184" t="s">
        <v>740</v>
      </c>
      <c r="E9" s="185"/>
      <c r="F9" s="185"/>
      <c r="G9" s="185"/>
      <c r="H9" s="185"/>
      <c r="I9" s="153"/>
    </row>
    <row r="13" spans="1:25">
      <c r="A13" s="140" t="s">
        <v>736</v>
      </c>
      <c r="B13" s="163"/>
      <c r="C13" s="163"/>
      <c r="D13" s="163"/>
      <c r="E13" s="163"/>
      <c r="F13" s="163"/>
      <c r="G13" s="163"/>
      <c r="H13" s="163"/>
      <c r="I13" s="163" t="s">
        <v>720</v>
      </c>
      <c r="J13" s="163"/>
      <c r="K13" s="164" t="s">
        <v>726</v>
      </c>
      <c r="L13" s="163"/>
      <c r="M13" s="163"/>
      <c r="N13" s="163" t="s">
        <v>721</v>
      </c>
      <c r="O13" s="163"/>
      <c r="P13" s="163"/>
      <c r="Q13" s="163" t="s">
        <v>722</v>
      </c>
      <c r="R13" s="164" t="s">
        <v>727</v>
      </c>
      <c r="S13" s="164"/>
      <c r="T13" s="163"/>
      <c r="U13" s="163"/>
      <c r="V13" s="163" t="s">
        <v>723</v>
      </c>
      <c r="W13" s="163"/>
      <c r="X13" s="163"/>
      <c r="Y13" s="164" t="s">
        <v>728</v>
      </c>
    </row>
    <row r="14" spans="1:25" ht="14.25" thickBot="1">
      <c r="B14" s="163"/>
      <c r="C14" s="163"/>
      <c r="D14" s="163"/>
      <c r="E14" s="163"/>
      <c r="F14" s="163"/>
      <c r="G14" s="163"/>
      <c r="H14" s="163"/>
      <c r="I14" s="163"/>
      <c r="J14" s="163"/>
      <c r="K14" s="164"/>
      <c r="L14" s="163"/>
      <c r="M14" s="163"/>
      <c r="N14" s="163"/>
      <c r="O14" s="163"/>
      <c r="P14" s="163"/>
      <c r="Q14" s="163"/>
      <c r="R14" s="163"/>
      <c r="S14" s="164"/>
      <c r="T14" s="163"/>
      <c r="U14" s="163"/>
      <c r="V14" s="163"/>
      <c r="W14" s="163"/>
      <c r="X14" s="163"/>
      <c r="Y14" s="164"/>
    </row>
    <row r="15" spans="1:25">
      <c r="A15" s="165" t="s">
        <v>585</v>
      </c>
      <c r="B15" s="174" t="s">
        <v>591</v>
      </c>
      <c r="C15" s="175"/>
      <c r="D15" s="175"/>
      <c r="E15" s="175"/>
      <c r="F15" s="175"/>
      <c r="G15" s="175"/>
      <c r="H15" s="175"/>
      <c r="I15" s="175"/>
      <c r="J15" s="175"/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6"/>
    </row>
    <row r="16" spans="1:25">
      <c r="A16" s="165" t="s">
        <v>586</v>
      </c>
      <c r="B16" s="177" t="s">
        <v>587</v>
      </c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78"/>
    </row>
    <row r="17" spans="1:26">
      <c r="A17" s="165" t="s">
        <v>8</v>
      </c>
      <c r="B17" s="179">
        <v>1</v>
      </c>
      <c r="C17" s="169">
        <v>2</v>
      </c>
      <c r="D17" s="168">
        <v>3</v>
      </c>
      <c r="E17" s="168">
        <v>4</v>
      </c>
      <c r="F17" s="169">
        <v>5</v>
      </c>
      <c r="G17" s="168">
        <v>6</v>
      </c>
      <c r="H17" s="168">
        <v>7</v>
      </c>
      <c r="I17" s="169">
        <v>8</v>
      </c>
      <c r="J17" s="168">
        <v>9</v>
      </c>
      <c r="K17" s="168">
        <v>10</v>
      </c>
      <c r="L17" s="168">
        <v>11</v>
      </c>
      <c r="M17" s="168">
        <v>12</v>
      </c>
      <c r="N17" s="168">
        <v>13</v>
      </c>
      <c r="O17" s="168">
        <v>14</v>
      </c>
      <c r="P17" s="168">
        <v>15</v>
      </c>
      <c r="Q17" s="168">
        <v>16</v>
      </c>
      <c r="R17" s="168">
        <v>17</v>
      </c>
      <c r="S17" s="168">
        <v>18</v>
      </c>
      <c r="T17" s="168">
        <v>19</v>
      </c>
      <c r="U17" s="168">
        <v>20</v>
      </c>
      <c r="V17" s="168">
        <v>21</v>
      </c>
      <c r="W17" s="168">
        <v>22</v>
      </c>
      <c r="X17" s="168">
        <v>23</v>
      </c>
      <c r="Y17" s="180">
        <v>24</v>
      </c>
    </row>
    <row r="18" spans="1:26">
      <c r="A18" s="165" t="s">
        <v>588</v>
      </c>
      <c r="B18" s="181">
        <v>0</v>
      </c>
      <c r="C18" s="170">
        <v>0</v>
      </c>
      <c r="D18" s="170">
        <v>0</v>
      </c>
      <c r="E18" s="170">
        <v>0</v>
      </c>
      <c r="F18" s="170">
        <v>0</v>
      </c>
      <c r="G18" s="170">
        <v>0</v>
      </c>
      <c r="H18" s="170">
        <v>4</v>
      </c>
      <c r="I18" s="170">
        <v>6</v>
      </c>
      <c r="J18" s="170">
        <v>11</v>
      </c>
      <c r="K18" s="170">
        <v>15</v>
      </c>
      <c r="L18" s="170">
        <v>16</v>
      </c>
      <c r="M18" s="170">
        <v>20</v>
      </c>
      <c r="N18" s="170">
        <v>25</v>
      </c>
      <c r="O18" s="170">
        <v>33</v>
      </c>
      <c r="P18" s="170">
        <v>34</v>
      </c>
      <c r="Q18" s="170">
        <v>34</v>
      </c>
      <c r="R18" s="170">
        <v>0</v>
      </c>
      <c r="S18" s="170">
        <v>0</v>
      </c>
      <c r="T18" s="170">
        <v>0</v>
      </c>
      <c r="U18" s="170">
        <v>6</v>
      </c>
      <c r="V18" s="170">
        <v>9</v>
      </c>
      <c r="W18" s="170">
        <v>11</v>
      </c>
      <c r="X18" s="170">
        <v>14</v>
      </c>
      <c r="Y18" s="182">
        <v>0</v>
      </c>
    </row>
    <row r="19" spans="1:26">
      <c r="A19" s="165"/>
      <c r="B19" s="186">
        <v>26.5</v>
      </c>
      <c r="C19" s="187">
        <v>26.5</v>
      </c>
      <c r="D19" s="187">
        <v>26.5</v>
      </c>
      <c r="E19" s="187">
        <v>26.5</v>
      </c>
      <c r="F19" s="187">
        <v>26.5</v>
      </c>
      <c r="G19" s="187">
        <v>26.5</v>
      </c>
      <c r="H19" s="187">
        <v>26.5</v>
      </c>
      <c r="I19" s="188">
        <v>26.5</v>
      </c>
      <c r="J19" s="187">
        <v>26.5</v>
      </c>
      <c r="K19" s="187">
        <v>24.4</v>
      </c>
      <c r="L19" s="187">
        <v>24.4</v>
      </c>
      <c r="M19" s="187">
        <v>24.4</v>
      </c>
      <c r="N19" s="188">
        <v>24.4</v>
      </c>
      <c r="O19" s="187">
        <v>24.4</v>
      </c>
      <c r="P19" s="187">
        <v>23.2</v>
      </c>
      <c r="Q19" s="188">
        <v>23.2</v>
      </c>
      <c r="R19" s="187">
        <v>23.2</v>
      </c>
      <c r="S19" s="187">
        <v>24.4</v>
      </c>
      <c r="T19" s="187">
        <v>24.4</v>
      </c>
      <c r="U19" s="187">
        <v>24.4</v>
      </c>
      <c r="V19" s="188">
        <v>24.4</v>
      </c>
      <c r="W19" s="187">
        <v>24.4</v>
      </c>
      <c r="X19" s="187">
        <v>24.4</v>
      </c>
      <c r="Y19" s="189">
        <v>24.4</v>
      </c>
      <c r="Z19" s="140">
        <v>29</v>
      </c>
    </row>
    <row r="20" spans="1:26">
      <c r="A20" s="165"/>
      <c r="B20" s="186">
        <v>24.4</v>
      </c>
      <c r="C20" s="187">
        <v>24.4</v>
      </c>
      <c r="D20" s="187">
        <v>24.4</v>
      </c>
      <c r="E20" s="187">
        <v>24.4</v>
      </c>
      <c r="F20" s="187">
        <v>24.4</v>
      </c>
      <c r="G20" s="187">
        <v>24.4</v>
      </c>
      <c r="H20" s="187">
        <v>24.4</v>
      </c>
      <c r="I20" s="188">
        <v>24.4</v>
      </c>
      <c r="J20" s="187">
        <v>24.4</v>
      </c>
      <c r="K20" s="187">
        <v>23.5</v>
      </c>
      <c r="L20" s="187">
        <v>22.9</v>
      </c>
      <c r="M20" s="187">
        <v>22.9</v>
      </c>
      <c r="N20" s="188">
        <v>22.9</v>
      </c>
      <c r="O20" s="187">
        <v>22.9</v>
      </c>
      <c r="P20" s="187">
        <v>22.6</v>
      </c>
      <c r="Q20" s="188">
        <v>22.6</v>
      </c>
      <c r="R20" s="187">
        <v>22.6</v>
      </c>
      <c r="S20" s="187">
        <v>23.5</v>
      </c>
      <c r="T20" s="187">
        <v>23.5</v>
      </c>
      <c r="U20" s="187">
        <v>23.5</v>
      </c>
      <c r="V20" s="188">
        <v>23.5</v>
      </c>
      <c r="W20" s="187">
        <v>23.5</v>
      </c>
      <c r="X20" s="187">
        <v>23.5</v>
      </c>
      <c r="Y20" s="189">
        <v>23.5</v>
      </c>
      <c r="Z20" s="140">
        <v>30</v>
      </c>
    </row>
    <row r="21" spans="1:26">
      <c r="A21" s="165"/>
      <c r="B21" s="186">
        <v>23.3</v>
      </c>
      <c r="C21" s="187">
        <v>23.3</v>
      </c>
      <c r="D21" s="187">
        <v>23.3</v>
      </c>
      <c r="E21" s="187">
        <v>23.3</v>
      </c>
      <c r="F21" s="187">
        <v>23.3</v>
      </c>
      <c r="G21" s="187">
        <v>23.3</v>
      </c>
      <c r="H21" s="187">
        <v>23.3</v>
      </c>
      <c r="I21" s="188">
        <v>23.3</v>
      </c>
      <c r="J21" s="187">
        <v>23.3</v>
      </c>
      <c r="K21" s="187">
        <v>23.1</v>
      </c>
      <c r="L21" s="187">
        <v>22.8</v>
      </c>
      <c r="M21" s="187">
        <v>22.8</v>
      </c>
      <c r="N21" s="188">
        <v>22.8</v>
      </c>
      <c r="O21" s="187">
        <v>22.8</v>
      </c>
      <c r="P21" s="187">
        <v>22.5</v>
      </c>
      <c r="Q21" s="188">
        <v>22.5</v>
      </c>
      <c r="R21" s="187">
        <v>22.5</v>
      </c>
      <c r="S21" s="187">
        <v>23.1</v>
      </c>
      <c r="T21" s="187">
        <v>23.1</v>
      </c>
      <c r="U21" s="187">
        <v>23.1</v>
      </c>
      <c r="V21" s="188">
        <v>23.1</v>
      </c>
      <c r="W21" s="187">
        <v>23.1</v>
      </c>
      <c r="X21" s="187">
        <v>23.1</v>
      </c>
      <c r="Y21" s="189">
        <v>23.1</v>
      </c>
      <c r="Z21" s="140">
        <v>31</v>
      </c>
    </row>
    <row r="22" spans="1:26">
      <c r="A22" s="165"/>
      <c r="B22" s="186">
        <v>23.1</v>
      </c>
      <c r="C22" s="187">
        <v>23.1</v>
      </c>
      <c r="D22" s="187">
        <v>23.1</v>
      </c>
      <c r="E22" s="187">
        <v>23.1</v>
      </c>
      <c r="F22" s="187">
        <v>23.1</v>
      </c>
      <c r="G22" s="187">
        <v>23.1</v>
      </c>
      <c r="H22" s="187">
        <v>23.1</v>
      </c>
      <c r="I22" s="188">
        <v>23.1</v>
      </c>
      <c r="J22" s="187">
        <v>23.1</v>
      </c>
      <c r="K22" s="187">
        <v>22.8</v>
      </c>
      <c r="L22" s="187">
        <v>22.6</v>
      </c>
      <c r="M22" s="187">
        <v>22.6</v>
      </c>
      <c r="N22" s="188">
        <v>22.6</v>
      </c>
      <c r="O22" s="187">
        <v>22.6</v>
      </c>
      <c r="P22" s="187">
        <v>22.5</v>
      </c>
      <c r="Q22" s="188">
        <v>22.5</v>
      </c>
      <c r="R22" s="187">
        <v>22.5</v>
      </c>
      <c r="S22" s="187">
        <v>22.8</v>
      </c>
      <c r="T22" s="187">
        <v>22.8</v>
      </c>
      <c r="U22" s="187">
        <v>22.8</v>
      </c>
      <c r="V22" s="188">
        <v>22.8</v>
      </c>
      <c r="W22" s="187">
        <v>22.8</v>
      </c>
      <c r="X22" s="187">
        <v>22.8</v>
      </c>
      <c r="Y22" s="189">
        <v>22.8</v>
      </c>
      <c r="Z22" s="140">
        <v>32</v>
      </c>
    </row>
    <row r="23" spans="1:26">
      <c r="A23" s="165"/>
      <c r="B23" s="186">
        <v>22.8</v>
      </c>
      <c r="C23" s="187">
        <v>22.8</v>
      </c>
      <c r="D23" s="187">
        <v>22.8</v>
      </c>
      <c r="E23" s="187">
        <v>22.8</v>
      </c>
      <c r="F23" s="187">
        <v>22.8</v>
      </c>
      <c r="G23" s="187">
        <v>22.8</v>
      </c>
      <c r="H23" s="187">
        <v>22.8</v>
      </c>
      <c r="I23" s="188">
        <v>22.8</v>
      </c>
      <c r="J23" s="187">
        <v>22.8</v>
      </c>
      <c r="K23" s="187">
        <v>22.1</v>
      </c>
      <c r="L23" s="187">
        <v>22.2</v>
      </c>
      <c r="M23" s="187">
        <v>22.2</v>
      </c>
      <c r="N23" s="188">
        <v>22.2</v>
      </c>
      <c r="O23" s="187">
        <v>22.2</v>
      </c>
      <c r="P23" s="187">
        <v>22</v>
      </c>
      <c r="Q23" s="188">
        <v>22</v>
      </c>
      <c r="R23" s="187">
        <v>22</v>
      </c>
      <c r="S23" s="187">
        <v>22.1</v>
      </c>
      <c r="T23" s="187">
        <v>22.1</v>
      </c>
      <c r="U23" s="187">
        <v>22.1</v>
      </c>
      <c r="V23" s="188">
        <v>22.1</v>
      </c>
      <c r="W23" s="187">
        <v>22.1</v>
      </c>
      <c r="X23" s="187">
        <v>22.1</v>
      </c>
      <c r="Y23" s="189">
        <v>22.1</v>
      </c>
      <c r="Z23" s="140">
        <v>33</v>
      </c>
    </row>
    <row r="24" spans="1:26">
      <c r="A24" s="165"/>
      <c r="B24" s="186">
        <v>22.6</v>
      </c>
      <c r="C24" s="187">
        <v>22.6</v>
      </c>
      <c r="D24" s="187">
        <v>22.6</v>
      </c>
      <c r="E24" s="187">
        <v>22.6</v>
      </c>
      <c r="F24" s="187">
        <v>22.6</v>
      </c>
      <c r="G24" s="187">
        <v>22.6</v>
      </c>
      <c r="H24" s="187">
        <v>22.6</v>
      </c>
      <c r="I24" s="188">
        <v>22.6</v>
      </c>
      <c r="J24" s="187">
        <v>22.6</v>
      </c>
      <c r="K24" s="187">
        <v>21.3</v>
      </c>
      <c r="L24" s="187">
        <v>21</v>
      </c>
      <c r="M24" s="187">
        <v>21</v>
      </c>
      <c r="N24" s="188">
        <v>21</v>
      </c>
      <c r="O24" s="187">
        <v>21</v>
      </c>
      <c r="P24" s="187">
        <v>20.9</v>
      </c>
      <c r="Q24" s="188">
        <v>20.9</v>
      </c>
      <c r="R24" s="187">
        <v>20.9</v>
      </c>
      <c r="S24" s="187">
        <v>21.3</v>
      </c>
      <c r="T24" s="187">
        <v>21.3</v>
      </c>
      <c r="U24" s="187">
        <v>21.3</v>
      </c>
      <c r="V24" s="188">
        <v>21.3</v>
      </c>
      <c r="W24" s="187">
        <v>21.3</v>
      </c>
      <c r="X24" s="187">
        <v>21.3</v>
      </c>
      <c r="Y24" s="189">
        <v>21.3</v>
      </c>
      <c r="Z24" s="140">
        <v>34</v>
      </c>
    </row>
    <row r="25" spans="1:26">
      <c r="A25" s="171"/>
      <c r="B25" s="186">
        <v>22.2</v>
      </c>
      <c r="C25" s="187">
        <v>22.2</v>
      </c>
      <c r="D25" s="187">
        <v>22.2</v>
      </c>
      <c r="E25" s="187">
        <v>22.2</v>
      </c>
      <c r="F25" s="187">
        <v>22.2</v>
      </c>
      <c r="G25" s="187">
        <v>22.2</v>
      </c>
      <c r="H25" s="187">
        <v>22.2</v>
      </c>
      <c r="I25" s="188">
        <v>22.2</v>
      </c>
      <c r="J25" s="187">
        <v>22.2</v>
      </c>
      <c r="K25" s="187">
        <v>20.100000000000001</v>
      </c>
      <c r="L25" s="187">
        <v>19.7</v>
      </c>
      <c r="M25" s="187">
        <v>19.7</v>
      </c>
      <c r="N25" s="188">
        <v>19.7</v>
      </c>
      <c r="O25" s="187">
        <v>19.7</v>
      </c>
      <c r="P25" s="187">
        <v>19.600000000000001</v>
      </c>
      <c r="Q25" s="188">
        <v>19.600000000000001</v>
      </c>
      <c r="R25" s="187">
        <v>19.600000000000001</v>
      </c>
      <c r="S25" s="187">
        <v>20.100000000000001</v>
      </c>
      <c r="T25" s="187">
        <v>20.100000000000001</v>
      </c>
      <c r="U25" s="187">
        <v>20.100000000000001</v>
      </c>
      <c r="V25" s="188">
        <v>20.100000000000001</v>
      </c>
      <c r="W25" s="187">
        <v>20.100000000000001</v>
      </c>
      <c r="X25" s="187">
        <v>20.100000000000001</v>
      </c>
      <c r="Y25" s="189">
        <v>20.100000000000001</v>
      </c>
      <c r="Z25" s="140">
        <v>35</v>
      </c>
    </row>
    <row r="26" spans="1:26">
      <c r="A26" s="171"/>
      <c r="B26" s="186">
        <v>21.7</v>
      </c>
      <c r="C26" s="187">
        <v>21.7</v>
      </c>
      <c r="D26" s="187">
        <v>21.7</v>
      </c>
      <c r="E26" s="187">
        <v>21.7</v>
      </c>
      <c r="F26" s="187">
        <v>21.7</v>
      </c>
      <c r="G26" s="187">
        <v>21.7</v>
      </c>
      <c r="H26" s="187">
        <v>21.7</v>
      </c>
      <c r="I26" s="188">
        <v>21.7</v>
      </c>
      <c r="J26" s="187">
        <v>21.7</v>
      </c>
      <c r="K26" s="187">
        <v>20.100000000000001</v>
      </c>
      <c r="L26" s="187">
        <v>19.5</v>
      </c>
      <c r="M26" s="187">
        <v>19.5</v>
      </c>
      <c r="N26" s="188">
        <v>19.5</v>
      </c>
      <c r="O26" s="187">
        <v>19.5</v>
      </c>
      <c r="P26" s="187">
        <v>18.5</v>
      </c>
      <c r="Q26" s="188">
        <v>18.5</v>
      </c>
      <c r="R26" s="187">
        <v>18.5</v>
      </c>
      <c r="S26" s="187">
        <v>20.100000000000001</v>
      </c>
      <c r="T26" s="187">
        <v>20.100000000000001</v>
      </c>
      <c r="U26" s="187">
        <v>20.100000000000001</v>
      </c>
      <c r="V26" s="188">
        <v>20.100000000000001</v>
      </c>
      <c r="W26" s="187">
        <v>20.100000000000001</v>
      </c>
      <c r="X26" s="187">
        <v>20.100000000000001</v>
      </c>
      <c r="Y26" s="189">
        <v>20.100000000000001</v>
      </c>
      <c r="Z26" s="140">
        <v>36</v>
      </c>
    </row>
    <row r="27" spans="1:26">
      <c r="A27" s="171"/>
      <c r="B27" s="186">
        <v>21.3</v>
      </c>
      <c r="C27" s="187">
        <v>21.3</v>
      </c>
      <c r="D27" s="187">
        <v>21.3</v>
      </c>
      <c r="E27" s="187">
        <v>21.3</v>
      </c>
      <c r="F27" s="187">
        <v>21.3</v>
      </c>
      <c r="G27" s="187">
        <v>21.3</v>
      </c>
      <c r="H27" s="187">
        <v>21.3</v>
      </c>
      <c r="I27" s="188">
        <v>21.3</v>
      </c>
      <c r="J27" s="187">
        <v>21.3</v>
      </c>
      <c r="K27" s="187">
        <v>20.100000000000001</v>
      </c>
      <c r="L27" s="187">
        <v>19.399999999999999</v>
      </c>
      <c r="M27" s="187">
        <v>19.399999999999999</v>
      </c>
      <c r="N27" s="188">
        <v>19.399999999999999</v>
      </c>
      <c r="O27" s="187">
        <v>19.399999999999999</v>
      </c>
      <c r="P27" s="187">
        <v>18.100000000000001</v>
      </c>
      <c r="Q27" s="188">
        <v>18.100000000000001</v>
      </c>
      <c r="R27" s="187">
        <v>18.100000000000001</v>
      </c>
      <c r="S27" s="187">
        <v>20.100000000000001</v>
      </c>
      <c r="T27" s="187">
        <v>20.100000000000001</v>
      </c>
      <c r="U27" s="187">
        <v>20.100000000000001</v>
      </c>
      <c r="V27" s="188">
        <v>20.100000000000001</v>
      </c>
      <c r="W27" s="187">
        <v>20.100000000000001</v>
      </c>
      <c r="X27" s="187">
        <v>20.100000000000001</v>
      </c>
      <c r="Y27" s="189">
        <v>20.100000000000001</v>
      </c>
      <c r="Z27" s="140">
        <v>37</v>
      </c>
    </row>
    <row r="28" spans="1:26">
      <c r="A28" s="171"/>
      <c r="B28" s="186">
        <v>21</v>
      </c>
      <c r="C28" s="187">
        <v>21</v>
      </c>
      <c r="D28" s="187">
        <v>21</v>
      </c>
      <c r="E28" s="187">
        <v>21</v>
      </c>
      <c r="F28" s="187">
        <v>21</v>
      </c>
      <c r="G28" s="187">
        <v>21</v>
      </c>
      <c r="H28" s="187">
        <v>21</v>
      </c>
      <c r="I28" s="188">
        <v>21</v>
      </c>
      <c r="J28" s="187">
        <v>21</v>
      </c>
      <c r="K28" s="187">
        <v>20.100000000000001</v>
      </c>
      <c r="L28" s="187">
        <v>19.2</v>
      </c>
      <c r="M28" s="187">
        <v>19.2</v>
      </c>
      <c r="N28" s="188">
        <v>19.2</v>
      </c>
      <c r="O28" s="187">
        <v>19.2</v>
      </c>
      <c r="P28" s="187">
        <v>17.600000000000001</v>
      </c>
      <c r="Q28" s="188">
        <v>17.600000000000001</v>
      </c>
      <c r="R28" s="187">
        <v>17.600000000000001</v>
      </c>
      <c r="S28" s="187">
        <v>20.100000000000001</v>
      </c>
      <c r="T28" s="187">
        <v>20.100000000000001</v>
      </c>
      <c r="U28" s="187">
        <v>20.100000000000001</v>
      </c>
      <c r="V28" s="188">
        <v>20.100000000000001</v>
      </c>
      <c r="W28" s="187">
        <v>20.100000000000001</v>
      </c>
      <c r="X28" s="187">
        <v>20.100000000000001</v>
      </c>
      <c r="Y28" s="189">
        <v>20.100000000000001</v>
      </c>
      <c r="Z28" s="140">
        <v>38</v>
      </c>
    </row>
    <row r="29" spans="1:26">
      <c r="A29" s="171"/>
      <c r="B29" s="186">
        <v>20.8</v>
      </c>
      <c r="C29" s="187">
        <v>20.8</v>
      </c>
      <c r="D29" s="187">
        <v>20.8</v>
      </c>
      <c r="E29" s="187">
        <v>20.8</v>
      </c>
      <c r="F29" s="187">
        <v>20.8</v>
      </c>
      <c r="G29" s="187">
        <v>20.8</v>
      </c>
      <c r="H29" s="187">
        <v>20.8</v>
      </c>
      <c r="I29" s="188">
        <v>20.8</v>
      </c>
      <c r="J29" s="187">
        <v>20.8</v>
      </c>
      <c r="K29" s="187">
        <v>20.100000000000001</v>
      </c>
      <c r="L29" s="187">
        <v>18.8</v>
      </c>
      <c r="M29" s="187">
        <v>18.8</v>
      </c>
      <c r="N29" s="188">
        <v>18.8</v>
      </c>
      <c r="O29" s="187">
        <v>18.8</v>
      </c>
      <c r="P29" s="187">
        <v>17.2</v>
      </c>
      <c r="Q29" s="188">
        <v>17.2</v>
      </c>
      <c r="R29" s="187">
        <v>17.2</v>
      </c>
      <c r="S29" s="187">
        <v>20.100000000000001</v>
      </c>
      <c r="T29" s="187">
        <v>20.100000000000001</v>
      </c>
      <c r="U29" s="187">
        <v>20.100000000000001</v>
      </c>
      <c r="V29" s="188">
        <v>20.100000000000001</v>
      </c>
      <c r="W29" s="187">
        <v>20.100000000000001</v>
      </c>
      <c r="X29" s="187">
        <v>20.100000000000001</v>
      </c>
      <c r="Y29" s="189">
        <v>20.100000000000001</v>
      </c>
      <c r="Z29" s="140">
        <v>39</v>
      </c>
    </row>
    <row r="30" spans="1:26">
      <c r="A30" s="171"/>
      <c r="B30" s="186">
        <v>20.7</v>
      </c>
      <c r="C30" s="187">
        <v>20.7</v>
      </c>
      <c r="D30" s="187">
        <v>20.7</v>
      </c>
      <c r="E30" s="187">
        <v>20.7</v>
      </c>
      <c r="F30" s="187">
        <v>20.7</v>
      </c>
      <c r="G30" s="187">
        <v>20.7</v>
      </c>
      <c r="H30" s="187">
        <v>20.7</v>
      </c>
      <c r="I30" s="188">
        <v>20.7</v>
      </c>
      <c r="J30" s="187">
        <v>20.7</v>
      </c>
      <c r="K30" s="187">
        <v>20.100000000000001</v>
      </c>
      <c r="L30" s="187">
        <v>18.399999999999999</v>
      </c>
      <c r="M30" s="187">
        <v>18.399999999999999</v>
      </c>
      <c r="N30" s="188">
        <v>18.399999999999999</v>
      </c>
      <c r="O30" s="187">
        <v>18.399999999999999</v>
      </c>
      <c r="P30" s="187">
        <v>16.7</v>
      </c>
      <c r="Q30" s="188">
        <v>16.7</v>
      </c>
      <c r="R30" s="187">
        <v>16.7</v>
      </c>
      <c r="S30" s="187">
        <v>20.100000000000001</v>
      </c>
      <c r="T30" s="187">
        <v>20.100000000000001</v>
      </c>
      <c r="U30" s="187">
        <v>20.100000000000001</v>
      </c>
      <c r="V30" s="188">
        <v>20.100000000000001</v>
      </c>
      <c r="W30" s="187">
        <v>20.100000000000001</v>
      </c>
      <c r="X30" s="187">
        <v>20.100000000000001</v>
      </c>
      <c r="Y30" s="189">
        <v>20.100000000000001</v>
      </c>
      <c r="Z30" s="140">
        <v>40</v>
      </c>
    </row>
    <row r="31" spans="1:26">
      <c r="A31" s="171"/>
      <c r="B31" s="186">
        <v>20.399999999999999</v>
      </c>
      <c r="C31" s="187">
        <v>20.399999999999999</v>
      </c>
      <c r="D31" s="187">
        <v>20.399999999999999</v>
      </c>
      <c r="E31" s="187">
        <v>20.399999999999999</v>
      </c>
      <c r="F31" s="187">
        <v>20.399999999999999</v>
      </c>
      <c r="G31" s="187">
        <v>20.399999999999999</v>
      </c>
      <c r="H31" s="187">
        <v>20.399999999999999</v>
      </c>
      <c r="I31" s="188">
        <v>20.399999999999999</v>
      </c>
      <c r="J31" s="187">
        <v>20.399999999999999</v>
      </c>
      <c r="K31" s="187">
        <v>20.100000000000001</v>
      </c>
      <c r="L31" s="187">
        <v>17.8</v>
      </c>
      <c r="M31" s="187">
        <v>17.8</v>
      </c>
      <c r="N31" s="188">
        <v>17.8</v>
      </c>
      <c r="O31" s="187">
        <v>17.8</v>
      </c>
      <c r="P31" s="187">
        <v>16.3</v>
      </c>
      <c r="Q31" s="188">
        <v>16.3</v>
      </c>
      <c r="R31" s="187">
        <v>16.3</v>
      </c>
      <c r="S31" s="187">
        <v>20.100000000000001</v>
      </c>
      <c r="T31" s="187">
        <v>20.100000000000001</v>
      </c>
      <c r="U31" s="187">
        <v>20.100000000000001</v>
      </c>
      <c r="V31" s="188">
        <v>20.100000000000001</v>
      </c>
      <c r="W31" s="187">
        <v>20.100000000000001</v>
      </c>
      <c r="X31" s="187">
        <v>20.100000000000001</v>
      </c>
      <c r="Y31" s="189">
        <v>20.100000000000001</v>
      </c>
      <c r="Z31" s="140">
        <v>41</v>
      </c>
    </row>
    <row r="32" spans="1:26">
      <c r="A32" s="171"/>
      <c r="B32" s="186">
        <v>20.399999999999999</v>
      </c>
      <c r="C32" s="187">
        <v>20.399999999999999</v>
      </c>
      <c r="D32" s="187">
        <v>20.399999999999999</v>
      </c>
      <c r="E32" s="187">
        <v>20.399999999999999</v>
      </c>
      <c r="F32" s="187">
        <v>20.399999999999999</v>
      </c>
      <c r="G32" s="187">
        <v>20.399999999999999</v>
      </c>
      <c r="H32" s="187">
        <v>20.399999999999999</v>
      </c>
      <c r="I32" s="188">
        <v>20.399999999999999</v>
      </c>
      <c r="J32" s="187">
        <v>20.399999999999999</v>
      </c>
      <c r="K32" s="187">
        <v>20.100000000000001</v>
      </c>
      <c r="L32" s="187">
        <v>17.2</v>
      </c>
      <c r="M32" s="187">
        <v>17.2</v>
      </c>
      <c r="N32" s="188">
        <v>17.2</v>
      </c>
      <c r="O32" s="187">
        <v>17.2</v>
      </c>
      <c r="P32" s="187">
        <v>15.5</v>
      </c>
      <c r="Q32" s="188">
        <v>15.5</v>
      </c>
      <c r="R32" s="187">
        <v>15.5</v>
      </c>
      <c r="S32" s="187">
        <v>20.100000000000001</v>
      </c>
      <c r="T32" s="187">
        <v>20.100000000000001</v>
      </c>
      <c r="U32" s="187">
        <v>20.100000000000001</v>
      </c>
      <c r="V32" s="188">
        <v>20.100000000000001</v>
      </c>
      <c r="W32" s="187">
        <v>20.100000000000001</v>
      </c>
      <c r="X32" s="187">
        <v>20.100000000000001</v>
      </c>
      <c r="Y32" s="189">
        <v>20.100000000000001</v>
      </c>
      <c r="Z32" s="140">
        <v>42</v>
      </c>
    </row>
    <row r="33" spans="1:26">
      <c r="A33" s="171"/>
      <c r="B33" s="186">
        <v>20.399999999999999</v>
      </c>
      <c r="C33" s="187">
        <v>20.399999999999999</v>
      </c>
      <c r="D33" s="187">
        <v>20.399999999999999</v>
      </c>
      <c r="E33" s="187">
        <v>20.399999999999999</v>
      </c>
      <c r="F33" s="187">
        <v>20.399999999999999</v>
      </c>
      <c r="G33" s="187">
        <v>20.399999999999999</v>
      </c>
      <c r="H33" s="187">
        <v>20.399999999999999</v>
      </c>
      <c r="I33" s="188">
        <v>20.399999999999999</v>
      </c>
      <c r="J33" s="187">
        <v>20.399999999999999</v>
      </c>
      <c r="K33" s="187">
        <v>20.100000000000001</v>
      </c>
      <c r="L33" s="187">
        <v>16.8</v>
      </c>
      <c r="M33" s="187">
        <v>16.8</v>
      </c>
      <c r="N33" s="188">
        <v>16.8</v>
      </c>
      <c r="O33" s="187">
        <v>16.8</v>
      </c>
      <c r="P33" s="187">
        <v>15.3</v>
      </c>
      <c r="Q33" s="188">
        <v>15.3</v>
      </c>
      <c r="R33" s="187">
        <v>15.3</v>
      </c>
      <c r="S33" s="187">
        <v>20.100000000000001</v>
      </c>
      <c r="T33" s="187">
        <v>20.100000000000001</v>
      </c>
      <c r="U33" s="187">
        <v>20.100000000000001</v>
      </c>
      <c r="V33" s="188">
        <v>20.100000000000001</v>
      </c>
      <c r="W33" s="187">
        <v>20.100000000000001</v>
      </c>
      <c r="X33" s="187">
        <v>20.100000000000001</v>
      </c>
      <c r="Y33" s="189">
        <v>20.100000000000001</v>
      </c>
      <c r="Z33" s="140">
        <v>43</v>
      </c>
    </row>
    <row r="34" spans="1:26">
      <c r="A34" s="171"/>
      <c r="B34" s="186">
        <v>20.399999999999999</v>
      </c>
      <c r="C34" s="187">
        <v>20.399999999999999</v>
      </c>
      <c r="D34" s="187">
        <v>20.399999999999999</v>
      </c>
      <c r="E34" s="187">
        <v>20.399999999999999</v>
      </c>
      <c r="F34" s="187">
        <v>20.399999999999999</v>
      </c>
      <c r="G34" s="187">
        <v>20.399999999999999</v>
      </c>
      <c r="H34" s="187">
        <v>20.399999999999999</v>
      </c>
      <c r="I34" s="188">
        <v>20.399999999999999</v>
      </c>
      <c r="J34" s="187">
        <v>20.399999999999999</v>
      </c>
      <c r="K34" s="187">
        <v>20.100000000000001</v>
      </c>
      <c r="L34" s="187">
        <v>16.600000000000001</v>
      </c>
      <c r="M34" s="187">
        <v>16.600000000000001</v>
      </c>
      <c r="N34" s="188">
        <v>16.600000000000001</v>
      </c>
      <c r="O34" s="187">
        <v>16.600000000000001</v>
      </c>
      <c r="P34" s="187">
        <v>15.1</v>
      </c>
      <c r="Q34" s="188">
        <v>15.1</v>
      </c>
      <c r="R34" s="187">
        <v>15.1</v>
      </c>
      <c r="S34" s="187">
        <v>20.100000000000001</v>
      </c>
      <c r="T34" s="187">
        <v>20.100000000000001</v>
      </c>
      <c r="U34" s="187">
        <v>20.100000000000001</v>
      </c>
      <c r="V34" s="188">
        <v>20.100000000000001</v>
      </c>
      <c r="W34" s="187">
        <v>20.100000000000001</v>
      </c>
      <c r="X34" s="187">
        <v>20.100000000000001</v>
      </c>
      <c r="Y34" s="189">
        <v>20.100000000000001</v>
      </c>
      <c r="Z34" s="140">
        <v>44</v>
      </c>
    </row>
    <row r="35" spans="1:26">
      <c r="A35" s="171"/>
      <c r="B35" s="186">
        <v>20.399999999999999</v>
      </c>
      <c r="C35" s="187">
        <v>20.399999999999999</v>
      </c>
      <c r="D35" s="187">
        <v>20.399999999999999</v>
      </c>
      <c r="E35" s="187">
        <v>20.399999999999999</v>
      </c>
      <c r="F35" s="187">
        <v>20.399999999999999</v>
      </c>
      <c r="G35" s="187">
        <v>20.399999999999999</v>
      </c>
      <c r="H35" s="187">
        <v>20.399999999999999</v>
      </c>
      <c r="I35" s="188">
        <v>20.399999999999999</v>
      </c>
      <c r="J35" s="187">
        <v>20.399999999999999</v>
      </c>
      <c r="K35" s="187">
        <v>20.100000000000001</v>
      </c>
      <c r="L35" s="187">
        <v>16.3</v>
      </c>
      <c r="M35" s="187">
        <v>16.3</v>
      </c>
      <c r="N35" s="188">
        <v>16.3</v>
      </c>
      <c r="O35" s="187">
        <v>16.3</v>
      </c>
      <c r="P35" s="187">
        <v>15</v>
      </c>
      <c r="Q35" s="188">
        <v>15</v>
      </c>
      <c r="R35" s="187">
        <v>15</v>
      </c>
      <c r="S35" s="187">
        <v>20.100000000000001</v>
      </c>
      <c r="T35" s="187">
        <v>20.100000000000001</v>
      </c>
      <c r="U35" s="187">
        <v>20.100000000000001</v>
      </c>
      <c r="V35" s="188">
        <v>20.100000000000001</v>
      </c>
      <c r="W35" s="187">
        <v>20.100000000000001</v>
      </c>
      <c r="X35" s="187">
        <v>20.100000000000001</v>
      </c>
      <c r="Y35" s="189">
        <v>20.100000000000001</v>
      </c>
      <c r="Z35" s="140">
        <v>45</v>
      </c>
    </row>
    <row r="36" spans="1:26">
      <c r="A36" s="171"/>
      <c r="B36" s="186">
        <v>20.399999999999999</v>
      </c>
      <c r="C36" s="187">
        <v>20.399999999999999</v>
      </c>
      <c r="D36" s="187">
        <v>20.399999999999999</v>
      </c>
      <c r="E36" s="187">
        <v>20.399999999999999</v>
      </c>
      <c r="F36" s="187">
        <v>20.399999999999999</v>
      </c>
      <c r="G36" s="187">
        <v>20.399999999999999</v>
      </c>
      <c r="H36" s="187">
        <v>20.399999999999999</v>
      </c>
      <c r="I36" s="188">
        <v>20.399999999999999</v>
      </c>
      <c r="J36" s="187">
        <v>20.399999999999999</v>
      </c>
      <c r="K36" s="187">
        <v>20.100000000000001</v>
      </c>
      <c r="L36" s="187">
        <v>16.2</v>
      </c>
      <c r="M36" s="187">
        <v>16.2</v>
      </c>
      <c r="N36" s="188">
        <v>16.2</v>
      </c>
      <c r="O36" s="187">
        <v>16.2</v>
      </c>
      <c r="P36" s="187">
        <v>14.8</v>
      </c>
      <c r="Q36" s="188">
        <v>14.8</v>
      </c>
      <c r="R36" s="187">
        <v>14.8</v>
      </c>
      <c r="S36" s="187">
        <v>20.100000000000001</v>
      </c>
      <c r="T36" s="187">
        <v>20.100000000000001</v>
      </c>
      <c r="U36" s="187">
        <v>20.100000000000001</v>
      </c>
      <c r="V36" s="188">
        <v>20.100000000000001</v>
      </c>
      <c r="W36" s="187">
        <v>20.100000000000001</v>
      </c>
      <c r="X36" s="187">
        <v>20.100000000000001</v>
      </c>
      <c r="Y36" s="189">
        <v>20.100000000000001</v>
      </c>
      <c r="Z36" s="140">
        <v>46</v>
      </c>
    </row>
    <row r="37" spans="1:26">
      <c r="A37" s="171"/>
      <c r="B37" s="186">
        <v>20.399999999999999</v>
      </c>
      <c r="C37" s="187">
        <v>20.399999999999999</v>
      </c>
      <c r="D37" s="187">
        <v>20.399999999999999</v>
      </c>
      <c r="E37" s="187">
        <v>20.399999999999999</v>
      </c>
      <c r="F37" s="187">
        <v>20.399999999999999</v>
      </c>
      <c r="G37" s="187">
        <v>20.399999999999999</v>
      </c>
      <c r="H37" s="187">
        <v>20.399999999999999</v>
      </c>
      <c r="I37" s="188">
        <v>20.399999999999999</v>
      </c>
      <c r="J37" s="187">
        <v>20.399999999999999</v>
      </c>
      <c r="K37" s="187">
        <v>20.100000000000001</v>
      </c>
      <c r="L37" s="187">
        <v>15.1</v>
      </c>
      <c r="M37" s="187">
        <v>15.1</v>
      </c>
      <c r="N37" s="188">
        <v>15.1</v>
      </c>
      <c r="O37" s="187">
        <v>15.1</v>
      </c>
      <c r="P37" s="187">
        <v>14.3</v>
      </c>
      <c r="Q37" s="188">
        <v>14.3</v>
      </c>
      <c r="R37" s="187">
        <v>14.3</v>
      </c>
      <c r="S37" s="187">
        <v>20.100000000000001</v>
      </c>
      <c r="T37" s="187">
        <v>20.100000000000001</v>
      </c>
      <c r="U37" s="187">
        <v>20.100000000000001</v>
      </c>
      <c r="V37" s="188">
        <v>20.100000000000001</v>
      </c>
      <c r="W37" s="187">
        <v>20.100000000000001</v>
      </c>
      <c r="X37" s="187">
        <v>20.100000000000001</v>
      </c>
      <c r="Y37" s="189">
        <v>20.100000000000001</v>
      </c>
      <c r="Z37" s="140">
        <v>47</v>
      </c>
    </row>
    <row r="38" spans="1:26">
      <c r="A38" s="171"/>
      <c r="B38" s="186">
        <v>20.399999999999999</v>
      </c>
      <c r="C38" s="187">
        <v>20.399999999999999</v>
      </c>
      <c r="D38" s="187">
        <v>20.399999999999999</v>
      </c>
      <c r="E38" s="187">
        <v>20.399999999999999</v>
      </c>
      <c r="F38" s="187">
        <v>20.399999999999999</v>
      </c>
      <c r="G38" s="187">
        <v>20.399999999999999</v>
      </c>
      <c r="H38" s="187">
        <v>20.399999999999999</v>
      </c>
      <c r="I38" s="188">
        <v>20.399999999999999</v>
      </c>
      <c r="J38" s="187">
        <v>20.399999999999999</v>
      </c>
      <c r="K38" s="187">
        <v>20.100000000000001</v>
      </c>
      <c r="L38" s="187">
        <v>14.3</v>
      </c>
      <c r="M38" s="187">
        <v>14.3</v>
      </c>
      <c r="N38" s="188">
        <v>14.3</v>
      </c>
      <c r="O38" s="187">
        <v>14.3</v>
      </c>
      <c r="P38" s="187">
        <v>14.1</v>
      </c>
      <c r="Q38" s="188">
        <v>14.1</v>
      </c>
      <c r="R38" s="187">
        <v>14.1</v>
      </c>
      <c r="S38" s="187">
        <v>20.100000000000001</v>
      </c>
      <c r="T38" s="187">
        <v>20.100000000000001</v>
      </c>
      <c r="U38" s="187">
        <v>20.100000000000001</v>
      </c>
      <c r="V38" s="188">
        <v>20.100000000000001</v>
      </c>
      <c r="W38" s="187">
        <v>20.100000000000001</v>
      </c>
      <c r="X38" s="187">
        <v>20.100000000000001</v>
      </c>
      <c r="Y38" s="189">
        <v>20.100000000000001</v>
      </c>
      <c r="Z38" s="140">
        <v>48</v>
      </c>
    </row>
    <row r="39" spans="1:26">
      <c r="A39" s="171"/>
      <c r="B39" s="186">
        <v>20.399999999999999</v>
      </c>
      <c r="C39" s="187">
        <v>20.399999999999999</v>
      </c>
      <c r="D39" s="187">
        <v>20.399999999999999</v>
      </c>
      <c r="E39" s="187">
        <v>20.399999999999999</v>
      </c>
      <c r="F39" s="187">
        <v>20.399999999999999</v>
      </c>
      <c r="G39" s="187">
        <v>20.399999999999999</v>
      </c>
      <c r="H39" s="187">
        <v>20.399999999999999</v>
      </c>
      <c r="I39" s="188">
        <v>20.399999999999999</v>
      </c>
      <c r="J39" s="187">
        <v>20.399999999999999</v>
      </c>
      <c r="K39" s="187">
        <v>20.100000000000001</v>
      </c>
      <c r="L39" s="187">
        <v>13.8</v>
      </c>
      <c r="M39" s="187">
        <v>13.8</v>
      </c>
      <c r="N39" s="188">
        <v>13.8</v>
      </c>
      <c r="O39" s="187">
        <v>13.8</v>
      </c>
      <c r="P39" s="187">
        <v>13.7</v>
      </c>
      <c r="Q39" s="188">
        <v>13.7</v>
      </c>
      <c r="R39" s="187">
        <v>13.7</v>
      </c>
      <c r="S39" s="187">
        <v>20.100000000000001</v>
      </c>
      <c r="T39" s="187">
        <v>20.100000000000001</v>
      </c>
      <c r="U39" s="187">
        <v>20.100000000000001</v>
      </c>
      <c r="V39" s="188">
        <v>20.100000000000001</v>
      </c>
      <c r="W39" s="187">
        <v>20.100000000000001</v>
      </c>
      <c r="X39" s="187">
        <v>20.100000000000001</v>
      </c>
      <c r="Y39" s="189">
        <v>20.100000000000001</v>
      </c>
      <c r="Z39" s="140">
        <v>49</v>
      </c>
    </row>
    <row r="40" spans="1:26">
      <c r="A40" s="171"/>
      <c r="B40" s="186">
        <v>20.399999999999999</v>
      </c>
      <c r="C40" s="187">
        <v>20.399999999999999</v>
      </c>
      <c r="D40" s="187">
        <v>20.399999999999999</v>
      </c>
      <c r="E40" s="187">
        <v>20.399999999999999</v>
      </c>
      <c r="F40" s="187">
        <v>20.399999999999999</v>
      </c>
      <c r="G40" s="187">
        <v>20.399999999999999</v>
      </c>
      <c r="H40" s="187">
        <v>20.399999999999999</v>
      </c>
      <c r="I40" s="188">
        <v>20.399999999999999</v>
      </c>
      <c r="J40" s="187">
        <v>20.399999999999999</v>
      </c>
      <c r="K40" s="187">
        <v>20.100000000000001</v>
      </c>
      <c r="L40" s="187">
        <v>13.4</v>
      </c>
      <c r="M40" s="187">
        <v>13.4</v>
      </c>
      <c r="N40" s="188">
        <v>13.4</v>
      </c>
      <c r="O40" s="187">
        <v>13.4</v>
      </c>
      <c r="P40" s="187">
        <v>13.4</v>
      </c>
      <c r="Q40" s="188">
        <v>13.4</v>
      </c>
      <c r="R40" s="187">
        <v>13.4</v>
      </c>
      <c r="S40" s="187">
        <v>20.100000000000001</v>
      </c>
      <c r="T40" s="187">
        <v>20.100000000000001</v>
      </c>
      <c r="U40" s="187">
        <v>20.100000000000001</v>
      </c>
      <c r="V40" s="188">
        <v>20.100000000000001</v>
      </c>
      <c r="W40" s="187">
        <v>20.100000000000001</v>
      </c>
      <c r="X40" s="187">
        <v>20.100000000000001</v>
      </c>
      <c r="Y40" s="189">
        <v>20.100000000000001</v>
      </c>
      <c r="Z40" s="140">
        <v>50</v>
      </c>
    </row>
    <row r="41" spans="1:26">
      <c r="A41" s="171"/>
      <c r="B41" s="186">
        <v>20.399999999999999</v>
      </c>
      <c r="C41" s="187">
        <v>20.399999999999999</v>
      </c>
      <c r="D41" s="187">
        <v>20.399999999999999</v>
      </c>
      <c r="E41" s="187">
        <v>20.399999999999999</v>
      </c>
      <c r="F41" s="187">
        <v>20.399999999999999</v>
      </c>
      <c r="G41" s="187">
        <v>20.399999999999999</v>
      </c>
      <c r="H41" s="187">
        <v>20.399999999999999</v>
      </c>
      <c r="I41" s="188">
        <v>20.399999999999999</v>
      </c>
      <c r="J41" s="187">
        <v>20.399999999999999</v>
      </c>
      <c r="K41" s="187">
        <v>20.100000000000001</v>
      </c>
      <c r="L41" s="187">
        <v>13.3</v>
      </c>
      <c r="M41" s="187">
        <v>13.3</v>
      </c>
      <c r="N41" s="188">
        <v>13.3</v>
      </c>
      <c r="O41" s="187">
        <v>13.3</v>
      </c>
      <c r="P41" s="187">
        <v>13.1</v>
      </c>
      <c r="Q41" s="188">
        <v>13.1</v>
      </c>
      <c r="R41" s="187">
        <v>13.1</v>
      </c>
      <c r="S41" s="187">
        <v>20.100000000000001</v>
      </c>
      <c r="T41" s="187">
        <v>20.100000000000001</v>
      </c>
      <c r="U41" s="187">
        <v>20.100000000000001</v>
      </c>
      <c r="V41" s="188">
        <v>20.100000000000001</v>
      </c>
      <c r="W41" s="187">
        <v>20.100000000000001</v>
      </c>
      <c r="X41" s="187">
        <v>20.100000000000001</v>
      </c>
      <c r="Y41" s="189">
        <v>20.100000000000001</v>
      </c>
      <c r="Z41" s="140">
        <v>51</v>
      </c>
    </row>
    <row r="42" spans="1:26">
      <c r="A42" s="171"/>
      <c r="B42" s="186">
        <v>20.399999999999999</v>
      </c>
      <c r="C42" s="187">
        <v>20.399999999999999</v>
      </c>
      <c r="D42" s="187">
        <v>20.399999999999999</v>
      </c>
      <c r="E42" s="187">
        <v>20.399999999999999</v>
      </c>
      <c r="F42" s="187">
        <v>20.399999999999999</v>
      </c>
      <c r="G42" s="187">
        <v>20.399999999999999</v>
      </c>
      <c r="H42" s="187">
        <v>20.399999999999999</v>
      </c>
      <c r="I42" s="188">
        <v>20.399999999999999</v>
      </c>
      <c r="J42" s="187">
        <v>20.399999999999999</v>
      </c>
      <c r="K42" s="187">
        <v>20.100000000000001</v>
      </c>
      <c r="L42" s="187">
        <v>12.8</v>
      </c>
      <c r="M42" s="187">
        <v>12.8</v>
      </c>
      <c r="N42" s="188">
        <v>12.8</v>
      </c>
      <c r="O42" s="187">
        <v>12.8</v>
      </c>
      <c r="P42" s="187">
        <v>12.5</v>
      </c>
      <c r="Q42" s="188">
        <v>12.5</v>
      </c>
      <c r="R42" s="187">
        <v>12.5</v>
      </c>
      <c r="S42" s="187">
        <v>20.100000000000001</v>
      </c>
      <c r="T42" s="187">
        <v>20.100000000000001</v>
      </c>
      <c r="U42" s="187">
        <v>20.100000000000001</v>
      </c>
      <c r="V42" s="188">
        <v>20.100000000000001</v>
      </c>
      <c r="W42" s="187">
        <v>20.100000000000001</v>
      </c>
      <c r="X42" s="187">
        <v>20.100000000000001</v>
      </c>
      <c r="Y42" s="189">
        <v>20.100000000000001</v>
      </c>
      <c r="Z42" s="140">
        <v>52</v>
      </c>
    </row>
    <row r="43" spans="1:26">
      <c r="A43" s="171"/>
      <c r="B43" s="186">
        <v>20.399999999999999</v>
      </c>
      <c r="C43" s="187">
        <v>20.399999999999999</v>
      </c>
      <c r="D43" s="187">
        <v>20.399999999999999</v>
      </c>
      <c r="E43" s="187">
        <v>20.399999999999999</v>
      </c>
      <c r="F43" s="187">
        <v>20.399999999999999</v>
      </c>
      <c r="G43" s="187">
        <v>20.399999999999999</v>
      </c>
      <c r="H43" s="187">
        <v>20.399999999999999</v>
      </c>
      <c r="I43" s="188">
        <v>20.399999999999999</v>
      </c>
      <c r="J43" s="187">
        <v>20.399999999999999</v>
      </c>
      <c r="K43" s="187">
        <v>20.100000000000001</v>
      </c>
      <c r="L43" s="187">
        <v>12.2</v>
      </c>
      <c r="M43" s="187">
        <v>12.2</v>
      </c>
      <c r="N43" s="188">
        <v>12.2</v>
      </c>
      <c r="O43" s="187">
        <v>12.2</v>
      </c>
      <c r="P43" s="187">
        <v>11.7</v>
      </c>
      <c r="Q43" s="188">
        <v>11.7</v>
      </c>
      <c r="R43" s="187">
        <v>11.7</v>
      </c>
      <c r="S43" s="187">
        <v>20.100000000000001</v>
      </c>
      <c r="T43" s="187">
        <v>20.100000000000001</v>
      </c>
      <c r="U43" s="187">
        <v>20.100000000000001</v>
      </c>
      <c r="V43" s="188">
        <v>20.100000000000001</v>
      </c>
      <c r="W43" s="187">
        <v>20.100000000000001</v>
      </c>
      <c r="X43" s="187">
        <v>20.100000000000001</v>
      </c>
      <c r="Y43" s="189">
        <v>20.100000000000001</v>
      </c>
      <c r="Z43" s="140">
        <v>53</v>
      </c>
    </row>
    <row r="44" spans="1:26">
      <c r="A44" s="171"/>
      <c r="B44" s="186">
        <v>20.399999999999999</v>
      </c>
      <c r="C44" s="187">
        <v>20.399999999999999</v>
      </c>
      <c r="D44" s="187">
        <v>20.399999999999999</v>
      </c>
      <c r="E44" s="187">
        <v>20.399999999999999</v>
      </c>
      <c r="F44" s="187">
        <v>20.399999999999999</v>
      </c>
      <c r="G44" s="187">
        <v>20.399999999999999</v>
      </c>
      <c r="H44" s="187">
        <v>20.399999999999999</v>
      </c>
      <c r="I44" s="188">
        <v>20.399999999999999</v>
      </c>
      <c r="J44" s="187">
        <v>20.399999999999999</v>
      </c>
      <c r="K44" s="187">
        <v>20.100000000000001</v>
      </c>
      <c r="L44" s="187">
        <v>12.1</v>
      </c>
      <c r="M44" s="187">
        <v>12.1</v>
      </c>
      <c r="N44" s="188">
        <v>12.1</v>
      </c>
      <c r="O44" s="187">
        <v>12.1</v>
      </c>
      <c r="P44" s="187">
        <v>11</v>
      </c>
      <c r="Q44" s="188">
        <v>11</v>
      </c>
      <c r="R44" s="187">
        <v>11</v>
      </c>
      <c r="S44" s="187">
        <v>20.100000000000001</v>
      </c>
      <c r="T44" s="187">
        <v>20.100000000000001</v>
      </c>
      <c r="U44" s="187">
        <v>20.100000000000001</v>
      </c>
      <c r="V44" s="188">
        <v>20.100000000000001</v>
      </c>
      <c r="W44" s="187">
        <v>20.100000000000001</v>
      </c>
      <c r="X44" s="187">
        <v>20.100000000000001</v>
      </c>
      <c r="Y44" s="189">
        <v>20.100000000000001</v>
      </c>
      <c r="Z44" s="140">
        <v>54</v>
      </c>
    </row>
    <row r="45" spans="1:26">
      <c r="A45" s="171"/>
      <c r="B45" s="186">
        <v>20.399999999999999</v>
      </c>
      <c r="C45" s="187">
        <v>20.399999999999999</v>
      </c>
      <c r="D45" s="187">
        <v>20.399999999999999</v>
      </c>
      <c r="E45" s="187">
        <v>20.399999999999999</v>
      </c>
      <c r="F45" s="187">
        <v>20.399999999999999</v>
      </c>
      <c r="G45" s="187">
        <v>20.399999999999999</v>
      </c>
      <c r="H45" s="187">
        <v>20.399999999999999</v>
      </c>
      <c r="I45" s="188">
        <v>20.399999999999999</v>
      </c>
      <c r="J45" s="187">
        <v>20.399999999999999</v>
      </c>
      <c r="K45" s="187">
        <v>20.100000000000001</v>
      </c>
      <c r="L45" s="187">
        <v>12.1</v>
      </c>
      <c r="M45" s="187">
        <v>12.1</v>
      </c>
      <c r="N45" s="188">
        <v>12.1</v>
      </c>
      <c r="O45" s="187">
        <v>12.1</v>
      </c>
      <c r="P45" s="187">
        <v>9.8000000000000007</v>
      </c>
      <c r="Q45" s="188">
        <v>9.8000000000000007</v>
      </c>
      <c r="R45" s="187">
        <v>9.8000000000000007</v>
      </c>
      <c r="S45" s="187">
        <v>20.100000000000001</v>
      </c>
      <c r="T45" s="187">
        <v>20.100000000000001</v>
      </c>
      <c r="U45" s="187">
        <v>20.100000000000001</v>
      </c>
      <c r="V45" s="188">
        <v>20.100000000000001</v>
      </c>
      <c r="W45" s="187">
        <v>20.100000000000001</v>
      </c>
      <c r="X45" s="187">
        <v>20.100000000000001</v>
      </c>
      <c r="Y45" s="189">
        <v>20.100000000000001</v>
      </c>
      <c r="Z45" s="140">
        <v>55</v>
      </c>
    </row>
    <row r="46" spans="1:26">
      <c r="A46" s="171"/>
      <c r="B46" s="186">
        <v>20.399999999999999</v>
      </c>
      <c r="C46" s="187">
        <v>20.399999999999999</v>
      </c>
      <c r="D46" s="187">
        <v>20.399999999999999</v>
      </c>
      <c r="E46" s="187">
        <v>20.399999999999999</v>
      </c>
      <c r="F46" s="187">
        <v>20.399999999999999</v>
      </c>
      <c r="G46" s="187">
        <v>20.399999999999999</v>
      </c>
      <c r="H46" s="187">
        <v>20.399999999999999</v>
      </c>
      <c r="I46" s="188">
        <v>20.399999999999999</v>
      </c>
      <c r="J46" s="187">
        <v>20.399999999999999</v>
      </c>
      <c r="K46" s="187">
        <v>20.100000000000001</v>
      </c>
      <c r="L46" s="187">
        <v>12.1</v>
      </c>
      <c r="M46" s="187">
        <v>12.1</v>
      </c>
      <c r="N46" s="188">
        <v>12.1</v>
      </c>
      <c r="O46" s="187">
        <v>12.1</v>
      </c>
      <c r="P46" s="187">
        <v>9</v>
      </c>
      <c r="Q46" s="188">
        <v>9</v>
      </c>
      <c r="R46" s="187">
        <v>9</v>
      </c>
      <c r="S46" s="187">
        <v>20.100000000000001</v>
      </c>
      <c r="T46" s="187">
        <v>20.100000000000001</v>
      </c>
      <c r="U46" s="187">
        <v>20.100000000000001</v>
      </c>
      <c r="V46" s="188">
        <v>20.100000000000001</v>
      </c>
      <c r="W46" s="187">
        <v>20.100000000000001</v>
      </c>
      <c r="X46" s="187">
        <v>20.100000000000001</v>
      </c>
      <c r="Y46" s="189">
        <v>20.100000000000001</v>
      </c>
      <c r="Z46" s="140">
        <v>56</v>
      </c>
    </row>
    <row r="47" spans="1:26">
      <c r="A47" s="171"/>
      <c r="B47" s="186">
        <v>20.399999999999999</v>
      </c>
      <c r="C47" s="187">
        <v>20.399999999999999</v>
      </c>
      <c r="D47" s="187">
        <v>20.399999999999999</v>
      </c>
      <c r="E47" s="187">
        <v>20.399999999999999</v>
      </c>
      <c r="F47" s="187">
        <v>20.399999999999999</v>
      </c>
      <c r="G47" s="187">
        <v>20.399999999999999</v>
      </c>
      <c r="H47" s="187">
        <v>20.399999999999999</v>
      </c>
      <c r="I47" s="188">
        <v>20.399999999999999</v>
      </c>
      <c r="J47" s="187">
        <v>20.399999999999999</v>
      </c>
      <c r="K47" s="187">
        <v>20.100000000000001</v>
      </c>
      <c r="L47" s="187">
        <v>12.1</v>
      </c>
      <c r="M47" s="187">
        <v>12.1</v>
      </c>
      <c r="N47" s="188">
        <v>12.1</v>
      </c>
      <c r="O47" s="187">
        <v>12.1</v>
      </c>
      <c r="P47" s="187">
        <v>8.8000000000000007</v>
      </c>
      <c r="Q47" s="188">
        <v>8.8000000000000007</v>
      </c>
      <c r="R47" s="187">
        <v>8.8000000000000007</v>
      </c>
      <c r="S47" s="187">
        <v>20.100000000000001</v>
      </c>
      <c r="T47" s="187">
        <v>20.100000000000001</v>
      </c>
      <c r="U47" s="187">
        <v>20.100000000000001</v>
      </c>
      <c r="V47" s="188">
        <v>20.100000000000001</v>
      </c>
      <c r="W47" s="187">
        <v>20.100000000000001</v>
      </c>
      <c r="X47" s="187">
        <v>20.100000000000001</v>
      </c>
      <c r="Y47" s="189">
        <v>20.100000000000001</v>
      </c>
      <c r="Z47" s="140">
        <v>57</v>
      </c>
    </row>
    <row r="48" spans="1:26">
      <c r="A48" s="171"/>
      <c r="B48" s="186">
        <v>20.399999999999999</v>
      </c>
      <c r="C48" s="187">
        <v>20.399999999999999</v>
      </c>
      <c r="D48" s="187">
        <v>20.399999999999999</v>
      </c>
      <c r="E48" s="187">
        <v>20.399999999999999</v>
      </c>
      <c r="F48" s="187">
        <v>20.399999999999999</v>
      </c>
      <c r="G48" s="187">
        <v>20.399999999999999</v>
      </c>
      <c r="H48" s="187">
        <v>20.399999999999999</v>
      </c>
      <c r="I48" s="188">
        <v>20.399999999999999</v>
      </c>
      <c r="J48" s="187">
        <v>20.399999999999999</v>
      </c>
      <c r="K48" s="187">
        <v>20.100000000000001</v>
      </c>
      <c r="L48" s="187">
        <v>12.1</v>
      </c>
      <c r="M48" s="187">
        <v>12.1</v>
      </c>
      <c r="N48" s="188">
        <v>12.1</v>
      </c>
      <c r="O48" s="187">
        <v>12.1</v>
      </c>
      <c r="P48" s="187">
        <v>8.6999999999999993</v>
      </c>
      <c r="Q48" s="188">
        <v>8.6999999999999993</v>
      </c>
      <c r="R48" s="187">
        <v>8.6999999999999993</v>
      </c>
      <c r="S48" s="187">
        <v>20.100000000000001</v>
      </c>
      <c r="T48" s="187">
        <v>20.100000000000001</v>
      </c>
      <c r="U48" s="187">
        <v>20.100000000000001</v>
      </c>
      <c r="V48" s="188">
        <v>20.100000000000001</v>
      </c>
      <c r="W48" s="187">
        <v>20.100000000000001</v>
      </c>
      <c r="X48" s="187">
        <v>20.100000000000001</v>
      </c>
      <c r="Y48" s="189">
        <v>20.100000000000001</v>
      </c>
      <c r="Z48" s="140">
        <v>58</v>
      </c>
    </row>
    <row r="49" spans="1:26">
      <c r="A49" s="171"/>
      <c r="B49" s="186">
        <v>20.399999999999999</v>
      </c>
      <c r="C49" s="187">
        <v>20.399999999999999</v>
      </c>
      <c r="D49" s="187">
        <v>20.399999999999999</v>
      </c>
      <c r="E49" s="187">
        <v>20.399999999999999</v>
      </c>
      <c r="F49" s="187">
        <v>20.399999999999999</v>
      </c>
      <c r="G49" s="187">
        <v>20.399999999999999</v>
      </c>
      <c r="H49" s="187">
        <v>20.399999999999999</v>
      </c>
      <c r="I49" s="188">
        <v>20.399999999999999</v>
      </c>
      <c r="J49" s="187">
        <v>20.399999999999999</v>
      </c>
      <c r="K49" s="187">
        <v>20.100000000000001</v>
      </c>
      <c r="L49" s="187">
        <v>12.1</v>
      </c>
      <c r="M49" s="187">
        <v>12.1</v>
      </c>
      <c r="N49" s="188">
        <v>12.1</v>
      </c>
      <c r="O49" s="187">
        <v>12.1</v>
      </c>
      <c r="P49" s="187">
        <v>8.6999999999999993</v>
      </c>
      <c r="Q49" s="188">
        <v>8.6999999999999993</v>
      </c>
      <c r="R49" s="187">
        <v>8.6999999999999993</v>
      </c>
      <c r="S49" s="187">
        <v>20.100000000000001</v>
      </c>
      <c r="T49" s="187">
        <v>20.100000000000001</v>
      </c>
      <c r="U49" s="187">
        <v>20.100000000000001</v>
      </c>
      <c r="V49" s="188">
        <v>20.100000000000001</v>
      </c>
      <c r="W49" s="187">
        <v>20.100000000000001</v>
      </c>
      <c r="X49" s="187">
        <v>20.100000000000001</v>
      </c>
      <c r="Y49" s="189">
        <v>20.100000000000001</v>
      </c>
      <c r="Z49" s="140">
        <v>59</v>
      </c>
    </row>
    <row r="50" spans="1:26">
      <c r="A50" s="171"/>
      <c r="B50" s="186">
        <v>20.399999999999999</v>
      </c>
      <c r="C50" s="187">
        <v>20.399999999999999</v>
      </c>
      <c r="D50" s="187">
        <v>20.399999999999999</v>
      </c>
      <c r="E50" s="187">
        <v>20.399999999999999</v>
      </c>
      <c r="F50" s="187">
        <v>20.399999999999999</v>
      </c>
      <c r="G50" s="187">
        <v>20.399999999999999</v>
      </c>
      <c r="H50" s="187">
        <v>20.399999999999999</v>
      </c>
      <c r="I50" s="188">
        <v>20.399999999999999</v>
      </c>
      <c r="J50" s="187">
        <v>20.399999999999999</v>
      </c>
      <c r="K50" s="187">
        <v>20.100000000000001</v>
      </c>
      <c r="L50" s="187">
        <v>12.1</v>
      </c>
      <c r="M50" s="187">
        <v>12.1</v>
      </c>
      <c r="N50" s="188">
        <v>12.1</v>
      </c>
      <c r="O50" s="187">
        <v>12.1</v>
      </c>
      <c r="P50" s="187">
        <v>8.6999999999999993</v>
      </c>
      <c r="Q50" s="188">
        <v>8.6999999999999993</v>
      </c>
      <c r="R50" s="187">
        <v>8.6999999999999993</v>
      </c>
      <c r="S50" s="187">
        <v>20.100000000000001</v>
      </c>
      <c r="T50" s="187">
        <v>20.100000000000001</v>
      </c>
      <c r="U50" s="187">
        <v>20.100000000000001</v>
      </c>
      <c r="V50" s="188">
        <v>20.100000000000001</v>
      </c>
      <c r="W50" s="187">
        <v>20.100000000000001</v>
      </c>
      <c r="X50" s="187">
        <v>20.100000000000001</v>
      </c>
      <c r="Y50" s="189">
        <v>20.100000000000001</v>
      </c>
      <c r="Z50" s="140">
        <v>60</v>
      </c>
    </row>
    <row r="51" spans="1:26">
      <c r="A51" s="171"/>
      <c r="B51" s="186">
        <v>20.399999999999999</v>
      </c>
      <c r="C51" s="187">
        <v>20.399999999999999</v>
      </c>
      <c r="D51" s="187">
        <v>20.399999999999999</v>
      </c>
      <c r="E51" s="187">
        <v>20.399999999999999</v>
      </c>
      <c r="F51" s="187">
        <v>20.399999999999999</v>
      </c>
      <c r="G51" s="187">
        <v>20.399999999999999</v>
      </c>
      <c r="H51" s="187">
        <v>20.399999999999999</v>
      </c>
      <c r="I51" s="188">
        <v>20.399999999999999</v>
      </c>
      <c r="J51" s="187">
        <v>20.399999999999999</v>
      </c>
      <c r="K51" s="187">
        <v>20.100000000000001</v>
      </c>
      <c r="L51" s="187">
        <v>12.1</v>
      </c>
      <c r="M51" s="187">
        <v>12.1</v>
      </c>
      <c r="N51" s="188">
        <v>12.1</v>
      </c>
      <c r="O51" s="187">
        <v>12.1</v>
      </c>
      <c r="P51" s="187">
        <v>8.6999999999999993</v>
      </c>
      <c r="Q51" s="188">
        <v>8.6999999999999993</v>
      </c>
      <c r="R51" s="187">
        <v>8.6999999999999993</v>
      </c>
      <c r="S51" s="187">
        <v>20.100000000000001</v>
      </c>
      <c r="T51" s="187">
        <v>20.100000000000001</v>
      </c>
      <c r="U51" s="187">
        <v>20.100000000000001</v>
      </c>
      <c r="V51" s="188">
        <v>20.100000000000001</v>
      </c>
      <c r="W51" s="187">
        <v>20.100000000000001</v>
      </c>
      <c r="X51" s="187">
        <v>20.100000000000001</v>
      </c>
      <c r="Y51" s="189">
        <v>20.100000000000001</v>
      </c>
      <c r="Z51" s="140">
        <v>61</v>
      </c>
    </row>
    <row r="52" spans="1:26" ht="14.25" thickBot="1">
      <c r="A52" s="171"/>
      <c r="B52" s="190">
        <v>20.399999999999999</v>
      </c>
      <c r="C52" s="191">
        <v>20.399999999999999</v>
      </c>
      <c r="D52" s="191">
        <v>20.399999999999999</v>
      </c>
      <c r="E52" s="191">
        <v>20.399999999999999</v>
      </c>
      <c r="F52" s="191">
        <v>20.399999999999999</v>
      </c>
      <c r="G52" s="191">
        <v>20.399999999999999</v>
      </c>
      <c r="H52" s="191">
        <v>20.399999999999999</v>
      </c>
      <c r="I52" s="192">
        <v>20.399999999999999</v>
      </c>
      <c r="J52" s="191">
        <v>20.399999999999999</v>
      </c>
      <c r="K52" s="191">
        <v>20.100000000000001</v>
      </c>
      <c r="L52" s="191">
        <v>12.1</v>
      </c>
      <c r="M52" s="191">
        <v>12.1</v>
      </c>
      <c r="N52" s="192">
        <v>12.1</v>
      </c>
      <c r="O52" s="191">
        <v>12.1</v>
      </c>
      <c r="P52" s="191">
        <v>8.6999999999999993</v>
      </c>
      <c r="Q52" s="192">
        <v>8.6999999999999993</v>
      </c>
      <c r="R52" s="191">
        <v>8.6999999999999993</v>
      </c>
      <c r="S52" s="191">
        <v>20.100000000000001</v>
      </c>
      <c r="T52" s="191">
        <v>20.100000000000001</v>
      </c>
      <c r="U52" s="191">
        <v>20.100000000000001</v>
      </c>
      <c r="V52" s="192">
        <v>20.100000000000001</v>
      </c>
      <c r="W52" s="191">
        <v>20.100000000000001</v>
      </c>
      <c r="X52" s="191">
        <v>20.100000000000001</v>
      </c>
      <c r="Y52" s="193">
        <v>20.100000000000001</v>
      </c>
      <c r="Z52" s="140">
        <v>62</v>
      </c>
    </row>
    <row r="53" spans="1:26">
      <c r="A53" s="171"/>
      <c r="B53" s="166"/>
      <c r="C53" s="166"/>
      <c r="D53" s="166"/>
      <c r="E53" s="166"/>
      <c r="F53" s="166"/>
      <c r="G53" s="166"/>
      <c r="H53" s="166"/>
      <c r="I53" s="166"/>
      <c r="J53" s="166"/>
      <c r="K53" s="166"/>
      <c r="L53" s="166"/>
      <c r="M53" s="166"/>
      <c r="N53" s="166"/>
      <c r="O53" s="166"/>
      <c r="P53" s="166"/>
      <c r="Q53" s="166"/>
      <c r="R53" s="166"/>
      <c r="S53" s="166"/>
      <c r="T53" s="166"/>
      <c r="U53" s="166"/>
      <c r="V53" s="166"/>
      <c r="W53" s="166"/>
      <c r="X53" s="166"/>
      <c r="Y53" s="166"/>
    </row>
    <row r="54" spans="1:26" ht="14.25" thickBot="1">
      <c r="A54" s="171"/>
      <c r="B54" s="166"/>
      <c r="C54" s="166"/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  <c r="R54" s="166"/>
      <c r="S54" s="166"/>
      <c r="T54" s="166"/>
      <c r="U54" s="166"/>
      <c r="V54" s="166"/>
      <c r="W54" s="166"/>
      <c r="X54" s="166"/>
      <c r="Y54" s="166"/>
    </row>
    <row r="55" spans="1:26">
      <c r="A55" s="165" t="s">
        <v>585</v>
      </c>
      <c r="B55" s="174" t="str">
        <f>B15</f>
        <v>HARSHA LAKE 2004 INITIAL CONDITION AT JULIAN DAY 155.0</v>
      </c>
      <c r="C55" s="175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6"/>
    </row>
    <row r="56" spans="1:26">
      <c r="A56" s="165" t="s">
        <v>586</v>
      </c>
      <c r="B56" s="177" t="s">
        <v>737</v>
      </c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78"/>
    </row>
    <row r="57" spans="1:26">
      <c r="A57" s="165" t="s">
        <v>8</v>
      </c>
      <c r="B57" s="179">
        <v>1</v>
      </c>
      <c r="C57" s="169">
        <v>2</v>
      </c>
      <c r="D57" s="168">
        <v>3</v>
      </c>
      <c r="E57" s="168">
        <v>4</v>
      </c>
      <c r="F57" s="169">
        <v>5</v>
      </c>
      <c r="G57" s="168">
        <v>6</v>
      </c>
      <c r="H57" s="168">
        <v>7</v>
      </c>
      <c r="I57" s="169">
        <v>8</v>
      </c>
      <c r="J57" s="168">
        <v>9</v>
      </c>
      <c r="K57" s="168">
        <v>10</v>
      </c>
      <c r="L57" s="168">
        <v>11</v>
      </c>
      <c r="M57" s="168">
        <v>12</v>
      </c>
      <c r="N57" s="168">
        <v>13</v>
      </c>
      <c r="O57" s="168">
        <v>14</v>
      </c>
      <c r="P57" s="168">
        <v>15</v>
      </c>
      <c r="Q57" s="168">
        <v>16</v>
      </c>
      <c r="R57" s="168">
        <v>17</v>
      </c>
      <c r="S57" s="168">
        <v>18</v>
      </c>
      <c r="T57" s="168">
        <v>19</v>
      </c>
      <c r="U57" s="168">
        <v>20</v>
      </c>
      <c r="V57" s="168">
        <v>21</v>
      </c>
      <c r="W57" s="168">
        <v>22</v>
      </c>
      <c r="X57" s="168">
        <v>23</v>
      </c>
      <c r="Y57" s="180">
        <v>24</v>
      </c>
    </row>
    <row r="58" spans="1:26">
      <c r="A58" s="165" t="s">
        <v>588</v>
      </c>
      <c r="B58" s="181">
        <f>B18</f>
        <v>0</v>
      </c>
      <c r="C58" s="170">
        <f t="shared" ref="C58:Y58" si="0">C18</f>
        <v>0</v>
      </c>
      <c r="D58" s="170">
        <f t="shared" si="0"/>
        <v>0</v>
      </c>
      <c r="E58" s="170">
        <f t="shared" si="0"/>
        <v>0</v>
      </c>
      <c r="F58" s="170">
        <f t="shared" si="0"/>
        <v>0</v>
      </c>
      <c r="G58" s="170">
        <f t="shared" si="0"/>
        <v>0</v>
      </c>
      <c r="H58" s="170">
        <f t="shared" si="0"/>
        <v>4</v>
      </c>
      <c r="I58" s="170">
        <f t="shared" si="0"/>
        <v>6</v>
      </c>
      <c r="J58" s="170">
        <f t="shared" si="0"/>
        <v>11</v>
      </c>
      <c r="K58" s="170">
        <f t="shared" si="0"/>
        <v>15</v>
      </c>
      <c r="L58" s="170">
        <f t="shared" si="0"/>
        <v>16</v>
      </c>
      <c r="M58" s="170">
        <f t="shared" si="0"/>
        <v>20</v>
      </c>
      <c r="N58" s="170">
        <f t="shared" si="0"/>
        <v>25</v>
      </c>
      <c r="O58" s="170">
        <f t="shared" si="0"/>
        <v>33</v>
      </c>
      <c r="P58" s="170">
        <f t="shared" si="0"/>
        <v>34</v>
      </c>
      <c r="Q58" s="170">
        <f t="shared" si="0"/>
        <v>34</v>
      </c>
      <c r="R58" s="170">
        <f t="shared" si="0"/>
        <v>0</v>
      </c>
      <c r="S58" s="170">
        <f t="shared" si="0"/>
        <v>0</v>
      </c>
      <c r="T58" s="170">
        <f t="shared" si="0"/>
        <v>0</v>
      </c>
      <c r="U58" s="170">
        <f t="shared" si="0"/>
        <v>6</v>
      </c>
      <c r="V58" s="170">
        <f t="shared" si="0"/>
        <v>9</v>
      </c>
      <c r="W58" s="170">
        <f t="shared" si="0"/>
        <v>11</v>
      </c>
      <c r="X58" s="170">
        <f t="shared" si="0"/>
        <v>14</v>
      </c>
      <c r="Y58" s="182">
        <f t="shared" si="0"/>
        <v>0</v>
      </c>
    </row>
    <row r="59" spans="1:26">
      <c r="A59" s="165"/>
      <c r="B59" s="186">
        <v>9.4</v>
      </c>
      <c r="C59" s="187">
        <v>9.4</v>
      </c>
      <c r="D59" s="187">
        <v>9.4</v>
      </c>
      <c r="E59" s="187">
        <v>9.4</v>
      </c>
      <c r="F59" s="187">
        <v>9.4</v>
      </c>
      <c r="G59" s="187">
        <v>9.4</v>
      </c>
      <c r="H59" s="187">
        <v>9.4</v>
      </c>
      <c r="I59" s="188">
        <v>9.4</v>
      </c>
      <c r="J59" s="187">
        <v>9.4</v>
      </c>
      <c r="K59" s="187">
        <v>10.8</v>
      </c>
      <c r="L59" s="187">
        <v>8.1999999999999993</v>
      </c>
      <c r="M59" s="187">
        <v>8.1999999999999993</v>
      </c>
      <c r="N59" s="188">
        <v>8.1999999999999993</v>
      </c>
      <c r="O59" s="187">
        <v>8.1999999999999993</v>
      </c>
      <c r="P59" s="187">
        <v>6.4</v>
      </c>
      <c r="Q59" s="188">
        <v>6.4</v>
      </c>
      <c r="R59" s="187">
        <v>6.4</v>
      </c>
      <c r="S59" s="187">
        <v>10.8</v>
      </c>
      <c r="T59" s="187">
        <v>10.8</v>
      </c>
      <c r="U59" s="187">
        <v>10.8</v>
      </c>
      <c r="V59" s="188">
        <v>10.8</v>
      </c>
      <c r="W59" s="187">
        <v>10.8</v>
      </c>
      <c r="X59" s="187">
        <v>10.8</v>
      </c>
      <c r="Y59" s="189">
        <v>10.8</v>
      </c>
      <c r="Z59" s="140">
        <v>29</v>
      </c>
    </row>
    <row r="60" spans="1:26">
      <c r="A60" s="165"/>
      <c r="B60" s="186">
        <v>10.199999999999999</v>
      </c>
      <c r="C60" s="187">
        <v>10.199999999999999</v>
      </c>
      <c r="D60" s="187">
        <v>10.199999999999999</v>
      </c>
      <c r="E60" s="187">
        <v>10.199999999999999</v>
      </c>
      <c r="F60" s="187">
        <v>10.199999999999999</v>
      </c>
      <c r="G60" s="187">
        <v>10.199999999999999</v>
      </c>
      <c r="H60" s="187">
        <v>10.199999999999999</v>
      </c>
      <c r="I60" s="188">
        <v>10.199999999999999</v>
      </c>
      <c r="J60" s="187">
        <v>10.199999999999999</v>
      </c>
      <c r="K60" s="187">
        <v>7.5</v>
      </c>
      <c r="L60" s="187">
        <v>6.4</v>
      </c>
      <c r="M60" s="187">
        <v>6.4</v>
      </c>
      <c r="N60" s="188">
        <v>6.4</v>
      </c>
      <c r="O60" s="187">
        <v>6.4</v>
      </c>
      <c r="P60" s="187">
        <v>5.9</v>
      </c>
      <c r="Q60" s="188">
        <v>5.9</v>
      </c>
      <c r="R60" s="187">
        <v>5.9</v>
      </c>
      <c r="S60" s="187">
        <v>7.5</v>
      </c>
      <c r="T60" s="187">
        <v>7.5</v>
      </c>
      <c r="U60" s="187">
        <v>7.5</v>
      </c>
      <c r="V60" s="188">
        <v>7.5</v>
      </c>
      <c r="W60" s="187">
        <v>7.5</v>
      </c>
      <c r="X60" s="187">
        <v>7.5</v>
      </c>
      <c r="Y60" s="189">
        <v>7.5</v>
      </c>
      <c r="Z60" s="140">
        <v>30</v>
      </c>
    </row>
    <row r="61" spans="1:26">
      <c r="A61" s="165"/>
      <c r="B61" s="186">
        <v>7.3</v>
      </c>
      <c r="C61" s="187">
        <v>7.3</v>
      </c>
      <c r="D61" s="187">
        <v>7.3</v>
      </c>
      <c r="E61" s="187">
        <v>7.3</v>
      </c>
      <c r="F61" s="187">
        <v>7.3</v>
      </c>
      <c r="G61" s="187">
        <v>7.3</v>
      </c>
      <c r="H61" s="187">
        <v>7.3</v>
      </c>
      <c r="I61" s="188">
        <v>7.3</v>
      </c>
      <c r="J61" s="187">
        <v>7.3</v>
      </c>
      <c r="K61" s="187">
        <v>5.7</v>
      </c>
      <c r="L61" s="187">
        <v>5.6</v>
      </c>
      <c r="M61" s="187">
        <v>5.6</v>
      </c>
      <c r="N61" s="188">
        <v>5.6</v>
      </c>
      <c r="O61" s="187">
        <v>5.6</v>
      </c>
      <c r="P61" s="187">
        <v>5.4</v>
      </c>
      <c r="Q61" s="188">
        <v>5.4</v>
      </c>
      <c r="R61" s="187">
        <v>5.4</v>
      </c>
      <c r="S61" s="187">
        <v>5.7</v>
      </c>
      <c r="T61" s="187">
        <v>5.7</v>
      </c>
      <c r="U61" s="187">
        <v>5.7</v>
      </c>
      <c r="V61" s="188">
        <v>5.7</v>
      </c>
      <c r="W61" s="187">
        <v>5.7</v>
      </c>
      <c r="X61" s="187">
        <v>5.7</v>
      </c>
      <c r="Y61" s="189">
        <v>5.7</v>
      </c>
      <c r="Z61" s="140">
        <v>31</v>
      </c>
    </row>
    <row r="62" spans="1:26">
      <c r="A62" s="165"/>
      <c r="B62" s="186">
        <v>6.7</v>
      </c>
      <c r="C62" s="187">
        <v>6.7</v>
      </c>
      <c r="D62" s="187">
        <v>6.7</v>
      </c>
      <c r="E62" s="187">
        <v>6.7</v>
      </c>
      <c r="F62" s="187">
        <v>6.7</v>
      </c>
      <c r="G62" s="187">
        <v>6.7</v>
      </c>
      <c r="H62" s="187">
        <v>6.7</v>
      </c>
      <c r="I62" s="188">
        <v>6.7</v>
      </c>
      <c r="J62" s="187">
        <v>6.7</v>
      </c>
      <c r="K62" s="187">
        <v>4.5999999999999996</v>
      </c>
      <c r="L62" s="187">
        <v>5.0999999999999996</v>
      </c>
      <c r="M62" s="187">
        <v>5.0999999999999996</v>
      </c>
      <c r="N62" s="188">
        <v>5.0999999999999996</v>
      </c>
      <c r="O62" s="187">
        <v>5.0999999999999996</v>
      </c>
      <c r="P62" s="187">
        <v>5.2</v>
      </c>
      <c r="Q62" s="188">
        <v>5.2</v>
      </c>
      <c r="R62" s="187">
        <v>5.2</v>
      </c>
      <c r="S62" s="187">
        <v>4.5999999999999996</v>
      </c>
      <c r="T62" s="187">
        <v>4.5999999999999996</v>
      </c>
      <c r="U62" s="187">
        <v>4.5999999999999996</v>
      </c>
      <c r="V62" s="188">
        <v>4.5999999999999996</v>
      </c>
      <c r="W62" s="187">
        <v>4.5999999999999996</v>
      </c>
      <c r="X62" s="187">
        <v>4.5999999999999996</v>
      </c>
      <c r="Y62" s="189">
        <v>4.5999999999999996</v>
      </c>
      <c r="Z62" s="140">
        <v>32</v>
      </c>
    </row>
    <row r="63" spans="1:26">
      <c r="A63" s="165"/>
      <c r="B63" s="186">
        <v>6.1</v>
      </c>
      <c r="C63" s="187">
        <v>6.1</v>
      </c>
      <c r="D63" s="187">
        <v>6.1</v>
      </c>
      <c r="E63" s="187">
        <v>6.1</v>
      </c>
      <c r="F63" s="187">
        <v>6.1</v>
      </c>
      <c r="G63" s="187">
        <v>6.1</v>
      </c>
      <c r="H63" s="187">
        <v>6.1</v>
      </c>
      <c r="I63" s="188">
        <v>6.1</v>
      </c>
      <c r="J63" s="187">
        <v>6.1</v>
      </c>
      <c r="K63" s="187">
        <v>2.4</v>
      </c>
      <c r="L63" s="187">
        <v>3.5</v>
      </c>
      <c r="M63" s="187">
        <v>3.5</v>
      </c>
      <c r="N63" s="188">
        <v>3.5</v>
      </c>
      <c r="O63" s="187">
        <v>3.5</v>
      </c>
      <c r="P63" s="187">
        <v>3.8</v>
      </c>
      <c r="Q63" s="188">
        <v>3.8</v>
      </c>
      <c r="R63" s="187">
        <v>3.8</v>
      </c>
      <c r="S63" s="187">
        <v>2.4</v>
      </c>
      <c r="T63" s="187">
        <v>2.4</v>
      </c>
      <c r="U63" s="187">
        <v>2.4</v>
      </c>
      <c r="V63" s="188">
        <v>2.4</v>
      </c>
      <c r="W63" s="187">
        <v>2.4</v>
      </c>
      <c r="X63" s="187">
        <v>2.4</v>
      </c>
      <c r="Y63" s="189">
        <v>2.4</v>
      </c>
      <c r="Z63" s="140">
        <v>33</v>
      </c>
    </row>
    <row r="64" spans="1:26">
      <c r="A64" s="165"/>
      <c r="B64" s="186">
        <v>5.8</v>
      </c>
      <c r="C64" s="187">
        <v>5.8</v>
      </c>
      <c r="D64" s="187">
        <v>5.8</v>
      </c>
      <c r="E64" s="187">
        <v>5.8</v>
      </c>
      <c r="F64" s="187">
        <v>5.8</v>
      </c>
      <c r="G64" s="187">
        <v>5.8</v>
      </c>
      <c r="H64" s="187">
        <v>5.8</v>
      </c>
      <c r="I64" s="188">
        <v>5.8</v>
      </c>
      <c r="J64" s="187">
        <v>5.8</v>
      </c>
      <c r="K64" s="187">
        <v>0.7</v>
      </c>
      <c r="L64" s="187">
        <v>2.2999999999999998</v>
      </c>
      <c r="M64" s="187">
        <v>2.2999999999999998</v>
      </c>
      <c r="N64" s="188">
        <v>2.2999999999999998</v>
      </c>
      <c r="O64" s="187">
        <v>2.2999999999999998</v>
      </c>
      <c r="P64" s="187">
        <v>2.1</v>
      </c>
      <c r="Q64" s="188">
        <v>2.1</v>
      </c>
      <c r="R64" s="187">
        <v>2.1</v>
      </c>
      <c r="S64" s="187">
        <v>0.7</v>
      </c>
      <c r="T64" s="187">
        <v>0.7</v>
      </c>
      <c r="U64" s="187">
        <v>0.7</v>
      </c>
      <c r="V64" s="188">
        <v>0.7</v>
      </c>
      <c r="W64" s="187">
        <v>0.7</v>
      </c>
      <c r="X64" s="187">
        <v>0.7</v>
      </c>
      <c r="Y64" s="189">
        <v>0.7</v>
      </c>
      <c r="Z64" s="140">
        <v>34</v>
      </c>
    </row>
    <row r="65" spans="1:26">
      <c r="A65" s="171"/>
      <c r="B65" s="186">
        <v>5.5</v>
      </c>
      <c r="C65" s="187">
        <v>5.5</v>
      </c>
      <c r="D65" s="187">
        <v>5.5</v>
      </c>
      <c r="E65" s="187">
        <v>5.5</v>
      </c>
      <c r="F65" s="187">
        <v>5.5</v>
      </c>
      <c r="G65" s="187">
        <v>5.5</v>
      </c>
      <c r="H65" s="187">
        <v>5.5</v>
      </c>
      <c r="I65" s="188">
        <v>5.5</v>
      </c>
      <c r="J65" s="187">
        <v>5.5</v>
      </c>
      <c r="K65" s="187">
        <v>0.4</v>
      </c>
      <c r="L65" s="187">
        <v>1.3</v>
      </c>
      <c r="M65" s="187">
        <v>1.3</v>
      </c>
      <c r="N65" s="188">
        <v>1.3</v>
      </c>
      <c r="O65" s="187">
        <v>1.3</v>
      </c>
      <c r="P65" s="187">
        <v>1.4</v>
      </c>
      <c r="Q65" s="188">
        <v>1.4</v>
      </c>
      <c r="R65" s="187">
        <v>1.4</v>
      </c>
      <c r="S65" s="187">
        <v>0.4</v>
      </c>
      <c r="T65" s="187">
        <v>0.4</v>
      </c>
      <c r="U65" s="187">
        <v>0.4</v>
      </c>
      <c r="V65" s="188">
        <v>0.4</v>
      </c>
      <c r="W65" s="187">
        <v>0.4</v>
      </c>
      <c r="X65" s="187">
        <v>0.4</v>
      </c>
      <c r="Y65" s="189">
        <v>0.4</v>
      </c>
      <c r="Z65" s="140">
        <v>35</v>
      </c>
    </row>
    <row r="66" spans="1:26">
      <c r="A66" s="171"/>
      <c r="B66" s="186">
        <v>5.2</v>
      </c>
      <c r="C66" s="187">
        <v>5.2</v>
      </c>
      <c r="D66" s="187">
        <v>5.2</v>
      </c>
      <c r="E66" s="187">
        <v>5.2</v>
      </c>
      <c r="F66" s="187">
        <v>5.2</v>
      </c>
      <c r="G66" s="187">
        <v>5.2</v>
      </c>
      <c r="H66" s="187">
        <v>5.2</v>
      </c>
      <c r="I66" s="188">
        <v>5.2</v>
      </c>
      <c r="J66" s="187">
        <v>5.2</v>
      </c>
      <c r="K66" s="187">
        <v>0.4</v>
      </c>
      <c r="L66" s="187">
        <v>0.9</v>
      </c>
      <c r="M66" s="187">
        <v>0.9</v>
      </c>
      <c r="N66" s="188">
        <v>0.9</v>
      </c>
      <c r="O66" s="187">
        <v>0.9</v>
      </c>
      <c r="P66" s="187">
        <v>1.2</v>
      </c>
      <c r="Q66" s="188">
        <v>1.2</v>
      </c>
      <c r="R66" s="187">
        <v>1.2</v>
      </c>
      <c r="S66" s="187">
        <v>0.4</v>
      </c>
      <c r="T66" s="187">
        <v>0.4</v>
      </c>
      <c r="U66" s="187">
        <v>0.4</v>
      </c>
      <c r="V66" s="188">
        <v>0.4</v>
      </c>
      <c r="W66" s="187">
        <v>0.4</v>
      </c>
      <c r="X66" s="187">
        <v>0.4</v>
      </c>
      <c r="Y66" s="189">
        <v>0.4</v>
      </c>
      <c r="Z66" s="140">
        <v>36</v>
      </c>
    </row>
    <row r="67" spans="1:26">
      <c r="A67" s="171"/>
      <c r="B67" s="186">
        <v>5.3</v>
      </c>
      <c r="C67" s="187">
        <v>5.3</v>
      </c>
      <c r="D67" s="187">
        <v>5.3</v>
      </c>
      <c r="E67" s="187">
        <v>5.3</v>
      </c>
      <c r="F67" s="187">
        <v>5.3</v>
      </c>
      <c r="G67" s="187">
        <v>5.3</v>
      </c>
      <c r="H67" s="187">
        <v>5.3</v>
      </c>
      <c r="I67" s="188">
        <v>5.3</v>
      </c>
      <c r="J67" s="187">
        <v>5.3</v>
      </c>
      <c r="K67" s="187">
        <v>0.4</v>
      </c>
      <c r="L67" s="187">
        <v>0.9</v>
      </c>
      <c r="M67" s="187">
        <v>0.9</v>
      </c>
      <c r="N67" s="188">
        <v>0.9</v>
      </c>
      <c r="O67" s="187">
        <v>0.9</v>
      </c>
      <c r="P67" s="187">
        <v>1.2</v>
      </c>
      <c r="Q67" s="188">
        <v>1.2</v>
      </c>
      <c r="R67" s="187">
        <v>1.2</v>
      </c>
      <c r="S67" s="187">
        <v>0.4</v>
      </c>
      <c r="T67" s="187">
        <v>0.4</v>
      </c>
      <c r="U67" s="187">
        <v>0.4</v>
      </c>
      <c r="V67" s="188">
        <v>0.4</v>
      </c>
      <c r="W67" s="187">
        <v>0.4</v>
      </c>
      <c r="X67" s="187">
        <v>0.4</v>
      </c>
      <c r="Y67" s="189">
        <v>0.4</v>
      </c>
      <c r="Z67" s="140">
        <v>37</v>
      </c>
    </row>
    <row r="68" spans="1:26">
      <c r="A68" s="171"/>
      <c r="B68" s="186">
        <v>4.9000000000000004</v>
      </c>
      <c r="C68" s="187">
        <v>4.9000000000000004</v>
      </c>
      <c r="D68" s="187">
        <v>4.9000000000000004</v>
      </c>
      <c r="E68" s="187">
        <v>4.9000000000000004</v>
      </c>
      <c r="F68" s="187">
        <v>4.9000000000000004</v>
      </c>
      <c r="G68" s="187">
        <v>4.9000000000000004</v>
      </c>
      <c r="H68" s="187">
        <v>4.9000000000000004</v>
      </c>
      <c r="I68" s="188">
        <v>4.9000000000000004</v>
      </c>
      <c r="J68" s="187">
        <v>4.9000000000000004</v>
      </c>
      <c r="K68" s="187">
        <v>0.4</v>
      </c>
      <c r="L68" s="187">
        <v>0.8</v>
      </c>
      <c r="M68" s="187">
        <v>0.8</v>
      </c>
      <c r="N68" s="188">
        <v>0.8</v>
      </c>
      <c r="O68" s="187">
        <v>0.8</v>
      </c>
      <c r="P68" s="187">
        <v>1.3</v>
      </c>
      <c r="Q68" s="188">
        <v>1.3</v>
      </c>
      <c r="R68" s="187">
        <v>1.3</v>
      </c>
      <c r="S68" s="187">
        <v>0.4</v>
      </c>
      <c r="T68" s="187">
        <v>0.4</v>
      </c>
      <c r="U68" s="187">
        <v>0.4</v>
      </c>
      <c r="V68" s="188">
        <v>0.4</v>
      </c>
      <c r="W68" s="187">
        <v>0.4</v>
      </c>
      <c r="X68" s="187">
        <v>0.4</v>
      </c>
      <c r="Y68" s="189">
        <v>0.4</v>
      </c>
      <c r="Z68" s="140">
        <v>38</v>
      </c>
    </row>
    <row r="69" spans="1:26">
      <c r="A69" s="171"/>
      <c r="B69" s="186">
        <v>4.2</v>
      </c>
      <c r="C69" s="187">
        <v>4.2</v>
      </c>
      <c r="D69" s="187">
        <v>4.2</v>
      </c>
      <c r="E69" s="187">
        <v>4.2</v>
      </c>
      <c r="F69" s="187">
        <v>4.2</v>
      </c>
      <c r="G69" s="187">
        <v>4.2</v>
      </c>
      <c r="H69" s="187">
        <v>4.2</v>
      </c>
      <c r="I69" s="188">
        <v>4.2</v>
      </c>
      <c r="J69" s="187">
        <v>4.2</v>
      </c>
      <c r="K69" s="187">
        <v>0.4</v>
      </c>
      <c r="L69" s="187">
        <v>0.7</v>
      </c>
      <c r="M69" s="187">
        <v>0.7</v>
      </c>
      <c r="N69" s="188">
        <v>0.7</v>
      </c>
      <c r="O69" s="187">
        <v>0.7</v>
      </c>
      <c r="P69" s="187">
        <v>1.4</v>
      </c>
      <c r="Q69" s="188">
        <v>1.4</v>
      </c>
      <c r="R69" s="187">
        <v>1.4</v>
      </c>
      <c r="S69" s="187">
        <v>0.4</v>
      </c>
      <c r="T69" s="187">
        <v>0.4</v>
      </c>
      <c r="U69" s="187">
        <v>0.4</v>
      </c>
      <c r="V69" s="188">
        <v>0.4</v>
      </c>
      <c r="W69" s="187">
        <v>0.4</v>
      </c>
      <c r="X69" s="187">
        <v>0.4</v>
      </c>
      <c r="Y69" s="189">
        <v>0.4</v>
      </c>
      <c r="Z69" s="140">
        <v>39</v>
      </c>
    </row>
    <row r="70" spans="1:26">
      <c r="A70" s="171"/>
      <c r="B70" s="186">
        <v>4</v>
      </c>
      <c r="C70" s="187">
        <v>4</v>
      </c>
      <c r="D70" s="187">
        <v>4</v>
      </c>
      <c r="E70" s="187">
        <v>4</v>
      </c>
      <c r="F70" s="187">
        <v>4</v>
      </c>
      <c r="G70" s="187">
        <v>4</v>
      </c>
      <c r="H70" s="187">
        <v>4</v>
      </c>
      <c r="I70" s="188">
        <v>4</v>
      </c>
      <c r="J70" s="187">
        <v>4</v>
      </c>
      <c r="K70" s="187">
        <v>0.4</v>
      </c>
      <c r="L70" s="187">
        <v>0.6</v>
      </c>
      <c r="M70" s="187">
        <v>0.6</v>
      </c>
      <c r="N70" s="188">
        <v>0.6</v>
      </c>
      <c r="O70" s="187">
        <v>0.6</v>
      </c>
      <c r="P70" s="187">
        <v>1.6</v>
      </c>
      <c r="Q70" s="188">
        <v>1.6</v>
      </c>
      <c r="R70" s="187">
        <v>1.6</v>
      </c>
      <c r="S70" s="187">
        <v>0.4</v>
      </c>
      <c r="T70" s="187">
        <v>0.4</v>
      </c>
      <c r="U70" s="187">
        <v>0.4</v>
      </c>
      <c r="V70" s="188">
        <v>0.4</v>
      </c>
      <c r="W70" s="187">
        <v>0.4</v>
      </c>
      <c r="X70" s="187">
        <v>0.4</v>
      </c>
      <c r="Y70" s="189">
        <v>0.4</v>
      </c>
      <c r="Z70" s="140">
        <v>40</v>
      </c>
    </row>
    <row r="71" spans="1:26">
      <c r="A71" s="171"/>
      <c r="B71" s="186">
        <v>3.4</v>
      </c>
      <c r="C71" s="187">
        <v>3.4</v>
      </c>
      <c r="D71" s="187">
        <v>3.4</v>
      </c>
      <c r="E71" s="187">
        <v>3.4</v>
      </c>
      <c r="F71" s="187">
        <v>3.4</v>
      </c>
      <c r="G71" s="187">
        <v>3.4</v>
      </c>
      <c r="H71" s="187">
        <v>3.4</v>
      </c>
      <c r="I71" s="188">
        <v>3.4</v>
      </c>
      <c r="J71" s="187">
        <v>3.4</v>
      </c>
      <c r="K71" s="187">
        <v>0.4</v>
      </c>
      <c r="L71" s="187">
        <v>0.8</v>
      </c>
      <c r="M71" s="187">
        <v>0.8</v>
      </c>
      <c r="N71" s="188">
        <v>0.8</v>
      </c>
      <c r="O71" s="187">
        <v>0.8</v>
      </c>
      <c r="P71" s="187">
        <v>1.7</v>
      </c>
      <c r="Q71" s="188">
        <v>1.7</v>
      </c>
      <c r="R71" s="187">
        <v>1.7</v>
      </c>
      <c r="S71" s="187">
        <v>0.4</v>
      </c>
      <c r="T71" s="187">
        <v>0.4</v>
      </c>
      <c r="U71" s="187">
        <v>0.4</v>
      </c>
      <c r="V71" s="188">
        <v>0.4</v>
      </c>
      <c r="W71" s="187">
        <v>0.4</v>
      </c>
      <c r="X71" s="187">
        <v>0.4</v>
      </c>
      <c r="Y71" s="189">
        <v>0.4</v>
      </c>
      <c r="Z71" s="140">
        <v>41</v>
      </c>
    </row>
    <row r="72" spans="1:26">
      <c r="A72" s="171"/>
      <c r="B72" s="186">
        <v>3.4</v>
      </c>
      <c r="C72" s="187">
        <v>3.4</v>
      </c>
      <c r="D72" s="187">
        <v>3.4</v>
      </c>
      <c r="E72" s="187">
        <v>3.4</v>
      </c>
      <c r="F72" s="187">
        <v>3.4</v>
      </c>
      <c r="G72" s="187">
        <v>3.4</v>
      </c>
      <c r="H72" s="187">
        <v>3.4</v>
      </c>
      <c r="I72" s="188">
        <v>3.4</v>
      </c>
      <c r="J72" s="187">
        <v>3.4</v>
      </c>
      <c r="K72" s="187">
        <v>0.4</v>
      </c>
      <c r="L72" s="187">
        <v>0.8</v>
      </c>
      <c r="M72" s="187">
        <v>0.8</v>
      </c>
      <c r="N72" s="188">
        <v>0.8</v>
      </c>
      <c r="O72" s="187">
        <v>0.8</v>
      </c>
      <c r="P72" s="187">
        <v>2.1</v>
      </c>
      <c r="Q72" s="188">
        <v>2.1</v>
      </c>
      <c r="R72" s="187">
        <v>2.1</v>
      </c>
      <c r="S72" s="187">
        <v>0.4</v>
      </c>
      <c r="T72" s="187">
        <v>0.4</v>
      </c>
      <c r="U72" s="187">
        <v>0.4</v>
      </c>
      <c r="V72" s="188">
        <v>0.4</v>
      </c>
      <c r="W72" s="187">
        <v>0.4</v>
      </c>
      <c r="X72" s="187">
        <v>0.4</v>
      </c>
      <c r="Y72" s="189">
        <v>0.4</v>
      </c>
      <c r="Z72" s="140">
        <v>42</v>
      </c>
    </row>
    <row r="73" spans="1:26">
      <c r="A73" s="171"/>
      <c r="B73" s="186">
        <v>3.4</v>
      </c>
      <c r="C73" s="187">
        <v>3.4</v>
      </c>
      <c r="D73" s="187">
        <v>3.4</v>
      </c>
      <c r="E73" s="187">
        <v>3.4</v>
      </c>
      <c r="F73" s="187">
        <v>3.4</v>
      </c>
      <c r="G73" s="187">
        <v>3.4</v>
      </c>
      <c r="H73" s="187">
        <v>3.4</v>
      </c>
      <c r="I73" s="188">
        <v>3.4</v>
      </c>
      <c r="J73" s="187">
        <v>3.4</v>
      </c>
      <c r="K73" s="187">
        <v>0.4</v>
      </c>
      <c r="L73" s="187">
        <v>0.7</v>
      </c>
      <c r="M73" s="187">
        <v>0.7</v>
      </c>
      <c r="N73" s="188">
        <v>0.7</v>
      </c>
      <c r="O73" s="187">
        <v>0.7</v>
      </c>
      <c r="P73" s="187">
        <v>2.2999999999999998</v>
      </c>
      <c r="Q73" s="188">
        <v>2.2999999999999998</v>
      </c>
      <c r="R73" s="187">
        <v>2.2999999999999998</v>
      </c>
      <c r="S73" s="187">
        <v>0.4</v>
      </c>
      <c r="T73" s="187">
        <v>0.4</v>
      </c>
      <c r="U73" s="187">
        <v>0.4</v>
      </c>
      <c r="V73" s="188">
        <v>0.4</v>
      </c>
      <c r="W73" s="187">
        <v>0.4</v>
      </c>
      <c r="X73" s="187">
        <v>0.4</v>
      </c>
      <c r="Y73" s="189">
        <v>0.4</v>
      </c>
      <c r="Z73" s="140">
        <v>43</v>
      </c>
    </row>
    <row r="74" spans="1:26">
      <c r="A74" s="171"/>
      <c r="B74" s="186">
        <v>3.4</v>
      </c>
      <c r="C74" s="187">
        <v>3.4</v>
      </c>
      <c r="D74" s="187">
        <v>3.4</v>
      </c>
      <c r="E74" s="187">
        <v>3.4</v>
      </c>
      <c r="F74" s="187">
        <v>3.4</v>
      </c>
      <c r="G74" s="187">
        <v>3.4</v>
      </c>
      <c r="H74" s="187">
        <v>3.4</v>
      </c>
      <c r="I74" s="188">
        <v>3.4</v>
      </c>
      <c r="J74" s="187">
        <v>3.4</v>
      </c>
      <c r="K74" s="187">
        <v>0.4</v>
      </c>
      <c r="L74" s="187">
        <v>0.6</v>
      </c>
      <c r="M74" s="187">
        <v>0.6</v>
      </c>
      <c r="N74" s="188">
        <v>0.6</v>
      </c>
      <c r="O74" s="187">
        <v>0.6</v>
      </c>
      <c r="P74" s="187">
        <v>2.2999999999999998</v>
      </c>
      <c r="Q74" s="188">
        <v>2.2999999999999998</v>
      </c>
      <c r="R74" s="187">
        <v>2.2999999999999998</v>
      </c>
      <c r="S74" s="187">
        <v>0.4</v>
      </c>
      <c r="T74" s="187">
        <v>0.4</v>
      </c>
      <c r="U74" s="187">
        <v>0.4</v>
      </c>
      <c r="V74" s="188">
        <v>0.4</v>
      </c>
      <c r="W74" s="187">
        <v>0.4</v>
      </c>
      <c r="X74" s="187">
        <v>0.4</v>
      </c>
      <c r="Y74" s="189">
        <v>0.4</v>
      </c>
      <c r="Z74" s="140">
        <v>44</v>
      </c>
    </row>
    <row r="75" spans="1:26">
      <c r="A75" s="171"/>
      <c r="B75" s="186">
        <v>3.4</v>
      </c>
      <c r="C75" s="187">
        <v>3.4</v>
      </c>
      <c r="D75" s="187">
        <v>3.4</v>
      </c>
      <c r="E75" s="187">
        <v>3.4</v>
      </c>
      <c r="F75" s="187">
        <v>3.4</v>
      </c>
      <c r="G75" s="187">
        <v>3.4</v>
      </c>
      <c r="H75" s="187">
        <v>3.4</v>
      </c>
      <c r="I75" s="188">
        <v>3.4</v>
      </c>
      <c r="J75" s="187">
        <v>3.4</v>
      </c>
      <c r="K75" s="187">
        <v>0.4</v>
      </c>
      <c r="L75" s="187">
        <v>0.2</v>
      </c>
      <c r="M75" s="187">
        <v>0.2</v>
      </c>
      <c r="N75" s="188">
        <v>0.2</v>
      </c>
      <c r="O75" s="187">
        <v>0.2</v>
      </c>
      <c r="P75" s="187">
        <v>2.2999999999999998</v>
      </c>
      <c r="Q75" s="188">
        <v>2.2999999999999998</v>
      </c>
      <c r="R75" s="187">
        <v>2.2999999999999998</v>
      </c>
      <c r="S75" s="187">
        <v>0.4</v>
      </c>
      <c r="T75" s="187">
        <v>0.4</v>
      </c>
      <c r="U75" s="187">
        <v>0.4</v>
      </c>
      <c r="V75" s="188">
        <v>0.4</v>
      </c>
      <c r="W75" s="187">
        <v>0.4</v>
      </c>
      <c r="X75" s="187">
        <v>0.4</v>
      </c>
      <c r="Y75" s="189">
        <v>0.4</v>
      </c>
      <c r="Z75" s="140">
        <v>45</v>
      </c>
    </row>
    <row r="76" spans="1:26">
      <c r="A76" s="171"/>
      <c r="B76" s="186">
        <v>3.4</v>
      </c>
      <c r="C76" s="187">
        <v>3.4</v>
      </c>
      <c r="D76" s="187">
        <v>3.4</v>
      </c>
      <c r="E76" s="187">
        <v>3.4</v>
      </c>
      <c r="F76" s="187">
        <v>3.4</v>
      </c>
      <c r="G76" s="187">
        <v>3.4</v>
      </c>
      <c r="H76" s="187">
        <v>3.4</v>
      </c>
      <c r="I76" s="188">
        <v>3.4</v>
      </c>
      <c r="J76" s="187">
        <v>3.4</v>
      </c>
      <c r="K76" s="187">
        <v>0.4</v>
      </c>
      <c r="L76" s="187">
        <v>0.1</v>
      </c>
      <c r="M76" s="187">
        <v>0.1</v>
      </c>
      <c r="N76" s="188">
        <v>0.1</v>
      </c>
      <c r="O76" s="187">
        <v>0.1</v>
      </c>
      <c r="P76" s="187">
        <v>2.2999999999999998</v>
      </c>
      <c r="Q76" s="188">
        <v>2.2999999999999998</v>
      </c>
      <c r="R76" s="187">
        <v>2.2999999999999998</v>
      </c>
      <c r="S76" s="187">
        <v>0.4</v>
      </c>
      <c r="T76" s="187">
        <v>0.4</v>
      </c>
      <c r="U76" s="187">
        <v>0.4</v>
      </c>
      <c r="V76" s="188">
        <v>0.4</v>
      </c>
      <c r="W76" s="187">
        <v>0.4</v>
      </c>
      <c r="X76" s="187">
        <v>0.4</v>
      </c>
      <c r="Y76" s="189">
        <v>0.4</v>
      </c>
      <c r="Z76" s="140">
        <v>46</v>
      </c>
    </row>
    <row r="77" spans="1:26">
      <c r="A77" s="171"/>
      <c r="B77" s="186">
        <v>3.4</v>
      </c>
      <c r="C77" s="187">
        <v>3.4</v>
      </c>
      <c r="D77" s="187">
        <v>3.4</v>
      </c>
      <c r="E77" s="187">
        <v>3.4</v>
      </c>
      <c r="F77" s="187">
        <v>3.4</v>
      </c>
      <c r="G77" s="187">
        <v>3.4</v>
      </c>
      <c r="H77" s="187">
        <v>3.4</v>
      </c>
      <c r="I77" s="188">
        <v>3.4</v>
      </c>
      <c r="J77" s="187">
        <v>3.4</v>
      </c>
      <c r="K77" s="187">
        <v>0.4</v>
      </c>
      <c r="L77" s="187">
        <v>0.3</v>
      </c>
      <c r="M77" s="187">
        <v>0.3</v>
      </c>
      <c r="N77" s="188">
        <v>0.3</v>
      </c>
      <c r="O77" s="187">
        <v>0.3</v>
      </c>
      <c r="P77" s="187">
        <v>2.1</v>
      </c>
      <c r="Q77" s="188">
        <v>2.1</v>
      </c>
      <c r="R77" s="187">
        <v>2.1</v>
      </c>
      <c r="S77" s="187">
        <v>0.4</v>
      </c>
      <c r="T77" s="187">
        <v>0.4</v>
      </c>
      <c r="U77" s="187">
        <v>0.4</v>
      </c>
      <c r="V77" s="188">
        <v>0.4</v>
      </c>
      <c r="W77" s="187">
        <v>0.4</v>
      </c>
      <c r="X77" s="187">
        <v>0.4</v>
      </c>
      <c r="Y77" s="189">
        <v>0.4</v>
      </c>
      <c r="Z77" s="140">
        <v>47</v>
      </c>
    </row>
    <row r="78" spans="1:26">
      <c r="A78" s="171"/>
      <c r="B78" s="186">
        <v>3.4</v>
      </c>
      <c r="C78" s="187">
        <v>3.4</v>
      </c>
      <c r="D78" s="187">
        <v>3.4</v>
      </c>
      <c r="E78" s="187">
        <v>3.4</v>
      </c>
      <c r="F78" s="187">
        <v>3.4</v>
      </c>
      <c r="G78" s="187">
        <v>3.4</v>
      </c>
      <c r="H78" s="187">
        <v>3.4</v>
      </c>
      <c r="I78" s="188">
        <v>3.4</v>
      </c>
      <c r="J78" s="187">
        <v>3.4</v>
      </c>
      <c r="K78" s="187">
        <v>0.4</v>
      </c>
      <c r="L78" s="187">
        <v>0.1</v>
      </c>
      <c r="M78" s="187">
        <v>0.1</v>
      </c>
      <c r="N78" s="188">
        <v>0.1</v>
      </c>
      <c r="O78" s="187">
        <v>0.1</v>
      </c>
      <c r="P78" s="187">
        <v>1.9</v>
      </c>
      <c r="Q78" s="188">
        <v>1.9</v>
      </c>
      <c r="R78" s="187">
        <v>1.9</v>
      </c>
      <c r="S78" s="187">
        <v>0.4</v>
      </c>
      <c r="T78" s="187">
        <v>0.4</v>
      </c>
      <c r="U78" s="187">
        <v>0.4</v>
      </c>
      <c r="V78" s="188">
        <v>0.4</v>
      </c>
      <c r="W78" s="187">
        <v>0.4</v>
      </c>
      <c r="X78" s="187">
        <v>0.4</v>
      </c>
      <c r="Y78" s="189">
        <v>0.4</v>
      </c>
      <c r="Z78" s="140">
        <v>48</v>
      </c>
    </row>
    <row r="79" spans="1:26">
      <c r="A79" s="171"/>
      <c r="B79" s="186">
        <v>3.4</v>
      </c>
      <c r="C79" s="187">
        <v>3.4</v>
      </c>
      <c r="D79" s="187">
        <v>3.4</v>
      </c>
      <c r="E79" s="187">
        <v>3.4</v>
      </c>
      <c r="F79" s="187">
        <v>3.4</v>
      </c>
      <c r="G79" s="187">
        <v>3.4</v>
      </c>
      <c r="H79" s="187">
        <v>3.4</v>
      </c>
      <c r="I79" s="188">
        <v>3.4</v>
      </c>
      <c r="J79" s="187">
        <v>3.4</v>
      </c>
      <c r="K79" s="187">
        <v>0.4</v>
      </c>
      <c r="L79" s="187">
        <v>0.1</v>
      </c>
      <c r="M79" s="187">
        <v>0.1</v>
      </c>
      <c r="N79" s="188">
        <v>0.1</v>
      </c>
      <c r="O79" s="187">
        <v>0.1</v>
      </c>
      <c r="P79" s="187">
        <v>1.8</v>
      </c>
      <c r="Q79" s="188">
        <v>1.8</v>
      </c>
      <c r="R79" s="187">
        <v>1.8</v>
      </c>
      <c r="S79" s="187">
        <v>0.4</v>
      </c>
      <c r="T79" s="187">
        <v>0.4</v>
      </c>
      <c r="U79" s="187">
        <v>0.4</v>
      </c>
      <c r="V79" s="188">
        <v>0.4</v>
      </c>
      <c r="W79" s="187">
        <v>0.4</v>
      </c>
      <c r="X79" s="187">
        <v>0.4</v>
      </c>
      <c r="Y79" s="189">
        <v>0.4</v>
      </c>
      <c r="Z79" s="140">
        <v>49</v>
      </c>
    </row>
    <row r="80" spans="1:26">
      <c r="A80" s="171"/>
      <c r="B80" s="186">
        <v>3.4</v>
      </c>
      <c r="C80" s="187">
        <v>3.4</v>
      </c>
      <c r="D80" s="187">
        <v>3.4</v>
      </c>
      <c r="E80" s="187">
        <v>3.4</v>
      </c>
      <c r="F80" s="187">
        <v>3.4</v>
      </c>
      <c r="G80" s="187">
        <v>3.4</v>
      </c>
      <c r="H80" s="187">
        <v>3.4</v>
      </c>
      <c r="I80" s="188">
        <v>3.4</v>
      </c>
      <c r="J80" s="187">
        <v>3.4</v>
      </c>
      <c r="K80" s="187">
        <v>0.4</v>
      </c>
      <c r="L80" s="187">
        <v>0.1</v>
      </c>
      <c r="M80" s="187">
        <v>0.1</v>
      </c>
      <c r="N80" s="188">
        <v>0.1</v>
      </c>
      <c r="O80" s="187">
        <v>0.1</v>
      </c>
      <c r="P80" s="187">
        <v>1.5</v>
      </c>
      <c r="Q80" s="188">
        <v>1.5</v>
      </c>
      <c r="R80" s="187">
        <v>1.5</v>
      </c>
      <c r="S80" s="187">
        <v>0.4</v>
      </c>
      <c r="T80" s="187">
        <v>0.4</v>
      </c>
      <c r="U80" s="187">
        <v>0.4</v>
      </c>
      <c r="V80" s="188">
        <v>0.4</v>
      </c>
      <c r="W80" s="187">
        <v>0.4</v>
      </c>
      <c r="X80" s="187">
        <v>0.4</v>
      </c>
      <c r="Y80" s="189">
        <v>0.4</v>
      </c>
      <c r="Z80" s="140">
        <v>50</v>
      </c>
    </row>
    <row r="81" spans="1:26">
      <c r="A81" s="171"/>
      <c r="B81" s="186">
        <v>3.4</v>
      </c>
      <c r="C81" s="187">
        <v>3.4</v>
      </c>
      <c r="D81" s="187">
        <v>3.4</v>
      </c>
      <c r="E81" s="187">
        <v>3.4</v>
      </c>
      <c r="F81" s="187">
        <v>3.4</v>
      </c>
      <c r="G81" s="187">
        <v>3.4</v>
      </c>
      <c r="H81" s="187">
        <v>3.4</v>
      </c>
      <c r="I81" s="188">
        <v>3.4</v>
      </c>
      <c r="J81" s="187">
        <v>3.4</v>
      </c>
      <c r="K81" s="187">
        <v>0.4</v>
      </c>
      <c r="L81" s="187">
        <v>0.1</v>
      </c>
      <c r="M81" s="187">
        <v>0.1</v>
      </c>
      <c r="N81" s="188">
        <v>0.1</v>
      </c>
      <c r="O81" s="187">
        <v>0.1</v>
      </c>
      <c r="P81" s="187">
        <v>1.3</v>
      </c>
      <c r="Q81" s="188">
        <v>1.3</v>
      </c>
      <c r="R81" s="187">
        <v>1.3</v>
      </c>
      <c r="S81" s="187">
        <v>0.4</v>
      </c>
      <c r="T81" s="187">
        <v>0.4</v>
      </c>
      <c r="U81" s="187">
        <v>0.4</v>
      </c>
      <c r="V81" s="188">
        <v>0.4</v>
      </c>
      <c r="W81" s="187">
        <v>0.4</v>
      </c>
      <c r="X81" s="187">
        <v>0.4</v>
      </c>
      <c r="Y81" s="189">
        <v>0.4</v>
      </c>
      <c r="Z81" s="140">
        <v>51</v>
      </c>
    </row>
    <row r="82" spans="1:26">
      <c r="A82" s="171"/>
      <c r="B82" s="186">
        <v>3.4</v>
      </c>
      <c r="C82" s="187">
        <v>3.4</v>
      </c>
      <c r="D82" s="187">
        <v>3.4</v>
      </c>
      <c r="E82" s="187">
        <v>3.4</v>
      </c>
      <c r="F82" s="187">
        <v>3.4</v>
      </c>
      <c r="G82" s="187">
        <v>3.4</v>
      </c>
      <c r="H82" s="187">
        <v>3.4</v>
      </c>
      <c r="I82" s="188">
        <v>3.4</v>
      </c>
      <c r="J82" s="187">
        <v>3.4</v>
      </c>
      <c r="K82" s="187">
        <v>0.4</v>
      </c>
      <c r="L82" s="187">
        <v>0.1</v>
      </c>
      <c r="M82" s="187">
        <v>0.1</v>
      </c>
      <c r="N82" s="188">
        <v>0.1</v>
      </c>
      <c r="O82" s="187">
        <v>0.1</v>
      </c>
      <c r="P82" s="187">
        <v>1.1000000000000001</v>
      </c>
      <c r="Q82" s="188">
        <v>1.1000000000000001</v>
      </c>
      <c r="R82" s="187">
        <v>1.1000000000000001</v>
      </c>
      <c r="S82" s="187">
        <v>0.4</v>
      </c>
      <c r="T82" s="187">
        <v>0.4</v>
      </c>
      <c r="U82" s="187">
        <v>0.4</v>
      </c>
      <c r="V82" s="188">
        <v>0.4</v>
      </c>
      <c r="W82" s="187">
        <v>0.4</v>
      </c>
      <c r="X82" s="187">
        <v>0.4</v>
      </c>
      <c r="Y82" s="189">
        <v>0.4</v>
      </c>
      <c r="Z82" s="140">
        <v>52</v>
      </c>
    </row>
    <row r="83" spans="1:26">
      <c r="A83" s="171"/>
      <c r="B83" s="186">
        <v>3.4</v>
      </c>
      <c r="C83" s="187">
        <v>3.4</v>
      </c>
      <c r="D83" s="187">
        <v>3.4</v>
      </c>
      <c r="E83" s="187">
        <v>3.4</v>
      </c>
      <c r="F83" s="187">
        <v>3.4</v>
      </c>
      <c r="G83" s="187">
        <v>3.4</v>
      </c>
      <c r="H83" s="187">
        <v>3.4</v>
      </c>
      <c r="I83" s="188">
        <v>3.4</v>
      </c>
      <c r="J83" s="187">
        <v>3.4</v>
      </c>
      <c r="K83" s="187">
        <v>0.4</v>
      </c>
      <c r="L83" s="187">
        <v>0.1</v>
      </c>
      <c r="M83" s="187">
        <v>0.1</v>
      </c>
      <c r="N83" s="188">
        <v>0.1</v>
      </c>
      <c r="O83" s="187">
        <v>0.1</v>
      </c>
      <c r="P83" s="187">
        <v>0.9</v>
      </c>
      <c r="Q83" s="188">
        <v>0.9</v>
      </c>
      <c r="R83" s="187">
        <v>0.9</v>
      </c>
      <c r="S83" s="187">
        <v>0.4</v>
      </c>
      <c r="T83" s="187">
        <v>0.4</v>
      </c>
      <c r="U83" s="187">
        <v>0.4</v>
      </c>
      <c r="V83" s="188">
        <v>0.4</v>
      </c>
      <c r="W83" s="187">
        <v>0.4</v>
      </c>
      <c r="X83" s="187">
        <v>0.4</v>
      </c>
      <c r="Y83" s="189">
        <v>0.4</v>
      </c>
      <c r="Z83" s="140">
        <v>53</v>
      </c>
    </row>
    <row r="84" spans="1:26">
      <c r="A84" s="171"/>
      <c r="B84" s="186">
        <v>3.4</v>
      </c>
      <c r="C84" s="187">
        <v>3.4</v>
      </c>
      <c r="D84" s="187">
        <v>3.4</v>
      </c>
      <c r="E84" s="187">
        <v>3.4</v>
      </c>
      <c r="F84" s="187">
        <v>3.4</v>
      </c>
      <c r="G84" s="187">
        <v>3.4</v>
      </c>
      <c r="H84" s="187">
        <v>3.4</v>
      </c>
      <c r="I84" s="188">
        <v>3.4</v>
      </c>
      <c r="J84" s="187">
        <v>3.4</v>
      </c>
      <c r="K84" s="187">
        <v>0.4</v>
      </c>
      <c r="L84" s="187">
        <v>0.1</v>
      </c>
      <c r="M84" s="187">
        <v>0.1</v>
      </c>
      <c r="N84" s="188">
        <v>0.1</v>
      </c>
      <c r="O84" s="187">
        <v>0.1</v>
      </c>
      <c r="P84" s="187">
        <v>0.4</v>
      </c>
      <c r="Q84" s="188">
        <v>0.4</v>
      </c>
      <c r="R84" s="187">
        <v>0.4</v>
      </c>
      <c r="S84" s="187">
        <v>0.4</v>
      </c>
      <c r="T84" s="187">
        <v>0.4</v>
      </c>
      <c r="U84" s="187">
        <v>0.4</v>
      </c>
      <c r="V84" s="188">
        <v>0.4</v>
      </c>
      <c r="W84" s="187">
        <v>0.4</v>
      </c>
      <c r="X84" s="187">
        <v>0.4</v>
      </c>
      <c r="Y84" s="189">
        <v>0.4</v>
      </c>
      <c r="Z84" s="140">
        <v>54</v>
      </c>
    </row>
    <row r="85" spans="1:26">
      <c r="A85" s="171"/>
      <c r="B85" s="186">
        <v>3.4</v>
      </c>
      <c r="C85" s="187">
        <v>3.4</v>
      </c>
      <c r="D85" s="187">
        <v>3.4</v>
      </c>
      <c r="E85" s="187">
        <v>3.4</v>
      </c>
      <c r="F85" s="187">
        <v>3.4</v>
      </c>
      <c r="G85" s="187">
        <v>3.4</v>
      </c>
      <c r="H85" s="187">
        <v>3.4</v>
      </c>
      <c r="I85" s="188">
        <v>3.4</v>
      </c>
      <c r="J85" s="187">
        <v>3.4</v>
      </c>
      <c r="K85" s="187">
        <v>0.4</v>
      </c>
      <c r="L85" s="187">
        <v>0.1</v>
      </c>
      <c r="M85" s="187">
        <v>0.1</v>
      </c>
      <c r="N85" s="188">
        <v>0.1</v>
      </c>
      <c r="O85" s="187">
        <v>0.1</v>
      </c>
      <c r="P85" s="187">
        <v>0.2</v>
      </c>
      <c r="Q85" s="188">
        <v>0.2</v>
      </c>
      <c r="R85" s="187">
        <v>0.2</v>
      </c>
      <c r="S85" s="187">
        <v>0.4</v>
      </c>
      <c r="T85" s="187">
        <v>0.4</v>
      </c>
      <c r="U85" s="187">
        <v>0.4</v>
      </c>
      <c r="V85" s="188">
        <v>0.4</v>
      </c>
      <c r="W85" s="187">
        <v>0.4</v>
      </c>
      <c r="X85" s="187">
        <v>0.4</v>
      </c>
      <c r="Y85" s="189">
        <v>0.4</v>
      </c>
      <c r="Z85" s="140">
        <v>55</v>
      </c>
    </row>
    <row r="86" spans="1:26">
      <c r="A86" s="171"/>
      <c r="B86" s="186">
        <v>3.4</v>
      </c>
      <c r="C86" s="187">
        <v>3.4</v>
      </c>
      <c r="D86" s="187">
        <v>3.4</v>
      </c>
      <c r="E86" s="187">
        <v>3.4</v>
      </c>
      <c r="F86" s="187">
        <v>3.4</v>
      </c>
      <c r="G86" s="187">
        <v>3.4</v>
      </c>
      <c r="H86" s="187">
        <v>3.4</v>
      </c>
      <c r="I86" s="188">
        <v>3.4</v>
      </c>
      <c r="J86" s="187">
        <v>3.4</v>
      </c>
      <c r="K86" s="187">
        <v>0.4</v>
      </c>
      <c r="L86" s="187">
        <v>0.1</v>
      </c>
      <c r="M86" s="187">
        <v>0.1</v>
      </c>
      <c r="N86" s="188">
        <v>0.1</v>
      </c>
      <c r="O86" s="187">
        <v>0.1</v>
      </c>
      <c r="P86" s="187">
        <v>0.2</v>
      </c>
      <c r="Q86" s="188">
        <v>0.2</v>
      </c>
      <c r="R86" s="187">
        <v>0.2</v>
      </c>
      <c r="S86" s="187">
        <v>0.4</v>
      </c>
      <c r="T86" s="187">
        <v>0.4</v>
      </c>
      <c r="U86" s="187">
        <v>0.4</v>
      </c>
      <c r="V86" s="188">
        <v>0.4</v>
      </c>
      <c r="W86" s="187">
        <v>0.4</v>
      </c>
      <c r="X86" s="187">
        <v>0.4</v>
      </c>
      <c r="Y86" s="189">
        <v>0.4</v>
      </c>
      <c r="Z86" s="140">
        <v>56</v>
      </c>
    </row>
    <row r="87" spans="1:26">
      <c r="A87" s="171"/>
      <c r="B87" s="186">
        <v>3.4</v>
      </c>
      <c r="C87" s="187">
        <v>3.4</v>
      </c>
      <c r="D87" s="187">
        <v>3.4</v>
      </c>
      <c r="E87" s="187">
        <v>3.4</v>
      </c>
      <c r="F87" s="187">
        <v>3.4</v>
      </c>
      <c r="G87" s="187">
        <v>3.4</v>
      </c>
      <c r="H87" s="187">
        <v>3.4</v>
      </c>
      <c r="I87" s="188">
        <v>3.4</v>
      </c>
      <c r="J87" s="187">
        <v>3.4</v>
      </c>
      <c r="K87" s="187">
        <v>0.4</v>
      </c>
      <c r="L87" s="187">
        <v>0.1</v>
      </c>
      <c r="M87" s="187">
        <v>0.1</v>
      </c>
      <c r="N87" s="188">
        <v>0.1</v>
      </c>
      <c r="O87" s="187">
        <v>0.1</v>
      </c>
      <c r="P87" s="187">
        <v>0.1</v>
      </c>
      <c r="Q87" s="188">
        <v>0.1</v>
      </c>
      <c r="R87" s="187">
        <v>0.1</v>
      </c>
      <c r="S87" s="187">
        <v>0.4</v>
      </c>
      <c r="T87" s="187">
        <v>0.4</v>
      </c>
      <c r="U87" s="187">
        <v>0.4</v>
      </c>
      <c r="V87" s="188">
        <v>0.4</v>
      </c>
      <c r="W87" s="187">
        <v>0.4</v>
      </c>
      <c r="X87" s="187">
        <v>0.4</v>
      </c>
      <c r="Y87" s="189">
        <v>0.4</v>
      </c>
      <c r="Z87" s="140">
        <v>57</v>
      </c>
    </row>
    <row r="88" spans="1:26">
      <c r="A88" s="171"/>
      <c r="B88" s="186">
        <v>3.4</v>
      </c>
      <c r="C88" s="187">
        <v>3.4</v>
      </c>
      <c r="D88" s="187">
        <v>3.4</v>
      </c>
      <c r="E88" s="187">
        <v>3.4</v>
      </c>
      <c r="F88" s="187">
        <v>3.4</v>
      </c>
      <c r="G88" s="187">
        <v>3.4</v>
      </c>
      <c r="H88" s="187">
        <v>3.4</v>
      </c>
      <c r="I88" s="188">
        <v>3.4</v>
      </c>
      <c r="J88" s="187">
        <v>3.4</v>
      </c>
      <c r="K88" s="187">
        <v>0.4</v>
      </c>
      <c r="L88" s="187">
        <v>0.1</v>
      </c>
      <c r="M88" s="187">
        <v>0.1</v>
      </c>
      <c r="N88" s="188">
        <v>0.1</v>
      </c>
      <c r="O88" s="187">
        <v>0.1</v>
      </c>
      <c r="P88" s="187">
        <v>0.1</v>
      </c>
      <c r="Q88" s="188">
        <v>0.1</v>
      </c>
      <c r="R88" s="187">
        <v>0.1</v>
      </c>
      <c r="S88" s="187">
        <v>0.4</v>
      </c>
      <c r="T88" s="187">
        <v>0.4</v>
      </c>
      <c r="U88" s="187">
        <v>0.4</v>
      </c>
      <c r="V88" s="188">
        <v>0.4</v>
      </c>
      <c r="W88" s="187">
        <v>0.4</v>
      </c>
      <c r="X88" s="187">
        <v>0.4</v>
      </c>
      <c r="Y88" s="189">
        <v>0.4</v>
      </c>
      <c r="Z88" s="140">
        <v>58</v>
      </c>
    </row>
    <row r="89" spans="1:26">
      <c r="A89" s="171"/>
      <c r="B89" s="186">
        <v>3.4</v>
      </c>
      <c r="C89" s="187">
        <v>3.4</v>
      </c>
      <c r="D89" s="187">
        <v>3.4</v>
      </c>
      <c r="E89" s="187">
        <v>3.4</v>
      </c>
      <c r="F89" s="187">
        <v>3.4</v>
      </c>
      <c r="G89" s="187">
        <v>3.4</v>
      </c>
      <c r="H89" s="187">
        <v>3.4</v>
      </c>
      <c r="I89" s="188">
        <v>3.4</v>
      </c>
      <c r="J89" s="187">
        <v>3.4</v>
      </c>
      <c r="K89" s="187">
        <v>0.4</v>
      </c>
      <c r="L89" s="187">
        <v>0.1</v>
      </c>
      <c r="M89" s="187">
        <v>0.1</v>
      </c>
      <c r="N89" s="188">
        <v>0.1</v>
      </c>
      <c r="O89" s="187">
        <v>0.1</v>
      </c>
      <c r="P89" s="187">
        <v>0.1</v>
      </c>
      <c r="Q89" s="188">
        <v>0.1</v>
      </c>
      <c r="R89" s="187">
        <v>0.1</v>
      </c>
      <c r="S89" s="187">
        <v>0.4</v>
      </c>
      <c r="T89" s="187">
        <v>0.4</v>
      </c>
      <c r="U89" s="187">
        <v>0.4</v>
      </c>
      <c r="V89" s="188">
        <v>0.4</v>
      </c>
      <c r="W89" s="187">
        <v>0.4</v>
      </c>
      <c r="X89" s="187">
        <v>0.4</v>
      </c>
      <c r="Y89" s="189">
        <v>0.4</v>
      </c>
      <c r="Z89" s="140">
        <v>59</v>
      </c>
    </row>
    <row r="90" spans="1:26">
      <c r="A90" s="171"/>
      <c r="B90" s="186">
        <v>3.4</v>
      </c>
      <c r="C90" s="187">
        <v>3.4</v>
      </c>
      <c r="D90" s="187">
        <v>3.4</v>
      </c>
      <c r="E90" s="187">
        <v>3.4</v>
      </c>
      <c r="F90" s="187">
        <v>3.4</v>
      </c>
      <c r="G90" s="187">
        <v>3.4</v>
      </c>
      <c r="H90" s="187">
        <v>3.4</v>
      </c>
      <c r="I90" s="188">
        <v>3.4</v>
      </c>
      <c r="J90" s="187">
        <v>3.4</v>
      </c>
      <c r="K90" s="187">
        <v>0.4</v>
      </c>
      <c r="L90" s="187">
        <v>0.1</v>
      </c>
      <c r="M90" s="187">
        <v>0.1</v>
      </c>
      <c r="N90" s="188">
        <v>0.1</v>
      </c>
      <c r="O90" s="187">
        <v>0.1</v>
      </c>
      <c r="P90" s="187">
        <v>0.1</v>
      </c>
      <c r="Q90" s="188">
        <v>0.1</v>
      </c>
      <c r="R90" s="187">
        <v>0.1</v>
      </c>
      <c r="S90" s="187">
        <v>0.4</v>
      </c>
      <c r="T90" s="187">
        <v>0.4</v>
      </c>
      <c r="U90" s="187">
        <v>0.4</v>
      </c>
      <c r="V90" s="188">
        <v>0.4</v>
      </c>
      <c r="W90" s="187">
        <v>0.4</v>
      </c>
      <c r="X90" s="187">
        <v>0.4</v>
      </c>
      <c r="Y90" s="189">
        <v>0.4</v>
      </c>
      <c r="Z90" s="140">
        <v>60</v>
      </c>
    </row>
    <row r="91" spans="1:26">
      <c r="A91" s="171"/>
      <c r="B91" s="186">
        <v>3.4</v>
      </c>
      <c r="C91" s="187">
        <v>3.4</v>
      </c>
      <c r="D91" s="187">
        <v>3.4</v>
      </c>
      <c r="E91" s="187">
        <v>3.4</v>
      </c>
      <c r="F91" s="187">
        <v>3.4</v>
      </c>
      <c r="G91" s="187">
        <v>3.4</v>
      </c>
      <c r="H91" s="187">
        <v>3.4</v>
      </c>
      <c r="I91" s="188">
        <v>3.4</v>
      </c>
      <c r="J91" s="187">
        <v>3.4</v>
      </c>
      <c r="K91" s="187">
        <v>0.4</v>
      </c>
      <c r="L91" s="187">
        <v>0.1</v>
      </c>
      <c r="M91" s="187">
        <v>0.1</v>
      </c>
      <c r="N91" s="188">
        <v>0.1</v>
      </c>
      <c r="O91" s="187">
        <v>0.1</v>
      </c>
      <c r="P91" s="187">
        <v>0.1</v>
      </c>
      <c r="Q91" s="188">
        <v>0.1</v>
      </c>
      <c r="R91" s="187">
        <v>0.1</v>
      </c>
      <c r="S91" s="187">
        <v>0.4</v>
      </c>
      <c r="T91" s="187">
        <v>0.4</v>
      </c>
      <c r="U91" s="187">
        <v>0.4</v>
      </c>
      <c r="V91" s="188">
        <v>0.4</v>
      </c>
      <c r="W91" s="187">
        <v>0.4</v>
      </c>
      <c r="X91" s="187">
        <v>0.4</v>
      </c>
      <c r="Y91" s="189">
        <v>0.4</v>
      </c>
      <c r="Z91" s="140">
        <v>61</v>
      </c>
    </row>
    <row r="92" spans="1:26" ht="14.25" thickBot="1">
      <c r="A92" s="171"/>
      <c r="B92" s="190">
        <v>3.4</v>
      </c>
      <c r="C92" s="191">
        <v>3.4</v>
      </c>
      <c r="D92" s="191">
        <v>3.4</v>
      </c>
      <c r="E92" s="191">
        <v>3.4</v>
      </c>
      <c r="F92" s="191">
        <v>3.4</v>
      </c>
      <c r="G92" s="191">
        <v>3.4</v>
      </c>
      <c r="H92" s="191">
        <v>3.4</v>
      </c>
      <c r="I92" s="192">
        <v>3.4</v>
      </c>
      <c r="J92" s="191">
        <v>3.4</v>
      </c>
      <c r="K92" s="191">
        <v>0.4</v>
      </c>
      <c r="L92" s="191">
        <v>0.1</v>
      </c>
      <c r="M92" s="191">
        <v>0.1</v>
      </c>
      <c r="N92" s="192">
        <v>0.1</v>
      </c>
      <c r="O92" s="191">
        <v>0.1</v>
      </c>
      <c r="P92" s="191">
        <v>0.1</v>
      </c>
      <c r="Q92" s="192">
        <v>0.1</v>
      </c>
      <c r="R92" s="191">
        <v>0.1</v>
      </c>
      <c r="S92" s="191">
        <v>0.4</v>
      </c>
      <c r="T92" s="191">
        <v>0.4</v>
      </c>
      <c r="U92" s="191">
        <v>0.4</v>
      </c>
      <c r="V92" s="192">
        <v>0.4</v>
      </c>
      <c r="W92" s="191">
        <v>0.4</v>
      </c>
      <c r="X92" s="191">
        <v>0.4</v>
      </c>
      <c r="Y92" s="193">
        <v>0.4</v>
      </c>
      <c r="Z92" s="140">
        <v>62</v>
      </c>
    </row>
    <row r="93" spans="1:26">
      <c r="A93" s="171"/>
      <c r="B93" s="172"/>
      <c r="C93" s="172"/>
      <c r="D93" s="172"/>
      <c r="E93" s="172"/>
      <c r="F93" s="172"/>
      <c r="G93" s="172"/>
      <c r="H93" s="172"/>
      <c r="I93" s="172"/>
      <c r="J93" s="172"/>
      <c r="K93" s="172"/>
      <c r="L93" s="172"/>
      <c r="M93" s="172"/>
      <c r="N93" s="172"/>
      <c r="O93" s="172"/>
      <c r="P93" s="172"/>
      <c r="Q93" s="172"/>
      <c r="R93" s="172"/>
      <c r="S93" s="172"/>
      <c r="T93" s="172"/>
      <c r="U93" s="172"/>
      <c r="V93" s="172"/>
      <c r="W93" s="172"/>
      <c r="X93" s="172"/>
      <c r="Y93" s="17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6"/>
  <dimension ref="A1:AZ137"/>
  <sheetViews>
    <sheetView zoomScale="85" zoomScaleNormal="85" workbookViewId="0"/>
  </sheetViews>
  <sheetFormatPr defaultColWidth="9" defaultRowHeight="13.5"/>
  <cols>
    <col min="1" max="1" width="17" style="121" bestFit="1" customWidth="1"/>
    <col min="2" max="2" width="13.85546875" style="121" customWidth="1"/>
    <col min="3" max="3" width="13.85546875" style="130" customWidth="1"/>
    <col min="4" max="26" width="13.85546875" style="121" customWidth="1"/>
    <col min="27" max="27" width="3.42578125" style="121" bestFit="1" customWidth="1"/>
    <col min="28" max="29" width="19.140625" style="121" bestFit="1" customWidth="1"/>
    <col min="30" max="30" width="26.5703125" style="121" bestFit="1" customWidth="1"/>
    <col min="31" max="31" width="9.42578125" style="121" bestFit="1" customWidth="1"/>
    <col min="32" max="32" width="10.5703125" style="121" bestFit="1" customWidth="1"/>
    <col min="33" max="16384" width="9" style="121"/>
  </cols>
  <sheetData>
    <row r="1" spans="1:52">
      <c r="A1" s="118" t="s">
        <v>4</v>
      </c>
      <c r="B1" s="119" t="s">
        <v>5</v>
      </c>
      <c r="C1" s="120"/>
      <c r="D1" s="120"/>
      <c r="E1" s="120"/>
      <c r="F1" s="120"/>
      <c r="G1" s="120"/>
      <c r="H1" s="120"/>
      <c r="I1" s="120"/>
      <c r="J1" s="120" t="s">
        <v>720</v>
      </c>
      <c r="K1" s="120"/>
      <c r="L1" s="120"/>
      <c r="M1" s="120"/>
      <c r="N1" s="120"/>
      <c r="O1" s="120" t="s">
        <v>721</v>
      </c>
      <c r="P1" s="120"/>
      <c r="Q1" s="120"/>
      <c r="R1" s="120" t="s">
        <v>722</v>
      </c>
      <c r="S1" s="120"/>
      <c r="T1" s="120"/>
      <c r="U1" s="120"/>
      <c r="V1" s="120"/>
      <c r="W1" s="120" t="s">
        <v>723</v>
      </c>
      <c r="X1" s="120"/>
      <c r="Y1" s="120"/>
      <c r="Z1" s="120"/>
      <c r="AA1" s="119"/>
    </row>
    <row r="2" spans="1:52" ht="14.25" thickBot="1">
      <c r="A2" s="122" t="s">
        <v>6</v>
      </c>
      <c r="B2" s="123" t="s">
        <v>724</v>
      </c>
      <c r="C2" s="124">
        <f t="shared" ref="C2:Z2" si="0">IF(D11&lt;&gt;0,D2+D5/1000,0)</f>
        <v>27.312149999999995</v>
      </c>
      <c r="D2" s="124">
        <f t="shared" si="0"/>
        <v>22.658809999999995</v>
      </c>
      <c r="E2" s="124">
        <f t="shared" si="0"/>
        <v>20.345329999999997</v>
      </c>
      <c r="F2" s="124">
        <f t="shared" si="0"/>
        <v>17.895309999999998</v>
      </c>
      <c r="G2" s="124">
        <f t="shared" si="0"/>
        <v>16.52563</v>
      </c>
      <c r="H2" s="124">
        <f t="shared" si="0"/>
        <v>14.829560000000001</v>
      </c>
      <c r="I2" s="124">
        <f t="shared" si="0"/>
        <v>13.400090000000001</v>
      </c>
      <c r="J2" s="124">
        <f t="shared" si="0"/>
        <v>12.12978</v>
      </c>
      <c r="K2" s="124">
        <f t="shared" si="0"/>
        <v>10.83954</v>
      </c>
      <c r="L2" s="124">
        <f t="shared" si="0"/>
        <v>9.1357599999999994</v>
      </c>
      <c r="M2" s="124">
        <f t="shared" si="0"/>
        <v>8.1112000000000002</v>
      </c>
      <c r="N2" s="124">
        <f t="shared" si="0"/>
        <v>6.6257000000000001</v>
      </c>
      <c r="O2" s="124">
        <f t="shared" si="0"/>
        <v>3.8158000000000003</v>
      </c>
      <c r="P2" s="124">
        <f t="shared" si="0"/>
        <v>1.76492</v>
      </c>
      <c r="Q2" s="124">
        <f t="shared" si="0"/>
        <v>1.1535299999999999</v>
      </c>
      <c r="R2" s="124">
        <f t="shared" si="0"/>
        <v>0</v>
      </c>
      <c r="S2" s="124">
        <f t="shared" si="0"/>
        <v>0</v>
      </c>
      <c r="T2" s="124">
        <f t="shared" si="0"/>
        <v>7.6219400000000004</v>
      </c>
      <c r="U2" s="124">
        <f t="shared" si="0"/>
        <v>5.0276500000000004</v>
      </c>
      <c r="V2" s="124">
        <f t="shared" si="0"/>
        <v>3.33677</v>
      </c>
      <c r="W2" s="124">
        <f t="shared" si="0"/>
        <v>2.4705699999999999</v>
      </c>
      <c r="X2" s="124">
        <f t="shared" si="0"/>
        <v>1.3790499999999999</v>
      </c>
      <c r="Y2" s="124">
        <f t="shared" si="0"/>
        <v>0</v>
      </c>
      <c r="Z2" s="124">
        <f t="shared" si="0"/>
        <v>0</v>
      </c>
      <c r="AA2" s="119"/>
    </row>
    <row r="3" spans="1:52" s="135" customFormat="1" ht="14.25" thickBot="1">
      <c r="A3" s="125" t="s">
        <v>7</v>
      </c>
      <c r="B3" s="126" t="s">
        <v>725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8"/>
      <c r="AA3" s="226"/>
    </row>
    <row r="4" spans="1:52">
      <c r="A4" s="130"/>
      <c r="B4" s="225" t="s">
        <v>8</v>
      </c>
      <c r="C4" s="120">
        <v>1</v>
      </c>
      <c r="D4" s="131">
        <v>2</v>
      </c>
      <c r="E4" s="120">
        <v>3</v>
      </c>
      <c r="F4" s="120">
        <v>4</v>
      </c>
      <c r="G4" s="131">
        <v>5</v>
      </c>
      <c r="H4" s="120">
        <v>6</v>
      </c>
      <c r="I4" s="120">
        <v>7</v>
      </c>
      <c r="J4" s="131">
        <v>8</v>
      </c>
      <c r="K4" s="120">
        <v>9</v>
      </c>
      <c r="L4" s="120">
        <v>10</v>
      </c>
      <c r="M4" s="120">
        <v>11</v>
      </c>
      <c r="N4" s="120">
        <v>12</v>
      </c>
      <c r="O4" s="120">
        <v>13</v>
      </c>
      <c r="P4" s="120">
        <v>14</v>
      </c>
      <c r="Q4" s="120">
        <v>15</v>
      </c>
      <c r="R4" s="120">
        <v>16</v>
      </c>
      <c r="S4" s="120">
        <v>17</v>
      </c>
      <c r="T4" s="120">
        <v>18</v>
      </c>
      <c r="U4" s="120">
        <v>19</v>
      </c>
      <c r="V4" s="120">
        <v>20</v>
      </c>
      <c r="W4" s="120">
        <v>21</v>
      </c>
      <c r="X4" s="120">
        <v>22</v>
      </c>
      <c r="Y4" s="120">
        <v>23</v>
      </c>
      <c r="Z4" s="132">
        <v>24</v>
      </c>
      <c r="AA4" s="129"/>
    </row>
    <row r="5" spans="1:52">
      <c r="A5" s="130"/>
      <c r="B5" s="225" t="s">
        <v>9</v>
      </c>
      <c r="C5" s="133">
        <v>4653.34</v>
      </c>
      <c r="D5" s="133">
        <v>4653.34</v>
      </c>
      <c r="E5" s="133">
        <v>2313.48</v>
      </c>
      <c r="F5" s="133">
        <v>2450.02</v>
      </c>
      <c r="G5" s="133">
        <v>1369.68</v>
      </c>
      <c r="H5" s="133">
        <v>1696.07</v>
      </c>
      <c r="I5" s="133">
        <v>1429.47</v>
      </c>
      <c r="J5" s="133">
        <v>1270.31</v>
      </c>
      <c r="K5" s="133">
        <v>1290.24</v>
      </c>
      <c r="L5" s="133">
        <v>1703.78</v>
      </c>
      <c r="M5" s="133">
        <v>1024.56</v>
      </c>
      <c r="N5" s="133">
        <v>1485.5</v>
      </c>
      <c r="O5" s="133">
        <v>2809.9</v>
      </c>
      <c r="P5" s="133">
        <v>2050.88</v>
      </c>
      <c r="Q5" s="133">
        <v>611.39</v>
      </c>
      <c r="R5" s="133">
        <v>1153.53</v>
      </c>
      <c r="S5" s="133">
        <v>611.39</v>
      </c>
      <c r="T5" s="133">
        <v>1153.53</v>
      </c>
      <c r="U5" s="133">
        <v>2594.29</v>
      </c>
      <c r="V5" s="133">
        <v>1690.88</v>
      </c>
      <c r="W5" s="133">
        <v>866.2</v>
      </c>
      <c r="X5" s="133">
        <v>1091.52</v>
      </c>
      <c r="Y5" s="133">
        <v>1379.05</v>
      </c>
      <c r="Z5" s="134">
        <v>1379.05</v>
      </c>
      <c r="AA5" s="129"/>
    </row>
    <row r="6" spans="1:52">
      <c r="A6" s="130"/>
      <c r="B6" s="225" t="s">
        <v>10</v>
      </c>
      <c r="C6" s="120">
        <v>222.27</v>
      </c>
      <c r="D6" s="120">
        <v>222.27</v>
      </c>
      <c r="E6" s="120">
        <v>222.27</v>
      </c>
      <c r="F6" s="120">
        <v>222.27</v>
      </c>
      <c r="G6" s="120">
        <v>222.27</v>
      </c>
      <c r="H6" s="120">
        <v>222.27</v>
      </c>
      <c r="I6" s="120">
        <v>222.27</v>
      </c>
      <c r="J6" s="120">
        <v>222.27</v>
      </c>
      <c r="K6" s="120">
        <v>222.27</v>
      </c>
      <c r="L6" s="120">
        <v>222.27</v>
      </c>
      <c r="M6" s="120">
        <v>222.27</v>
      </c>
      <c r="N6" s="120">
        <v>222.27</v>
      </c>
      <c r="O6" s="120">
        <v>222.27</v>
      </c>
      <c r="P6" s="120">
        <v>222.27</v>
      </c>
      <c r="Q6" s="120">
        <v>222.27</v>
      </c>
      <c r="R6" s="120">
        <v>222.27</v>
      </c>
      <c r="S6" s="120">
        <v>222.27</v>
      </c>
      <c r="T6" s="120">
        <v>222.27</v>
      </c>
      <c r="U6" s="120">
        <v>222.27</v>
      </c>
      <c r="V6" s="120">
        <v>222.27</v>
      </c>
      <c r="W6" s="120">
        <v>222.27</v>
      </c>
      <c r="X6" s="120">
        <v>222.27</v>
      </c>
      <c r="Y6" s="120">
        <v>222.27</v>
      </c>
      <c r="Z6" s="132">
        <v>222.27</v>
      </c>
      <c r="AA6" s="129"/>
    </row>
    <row r="7" spans="1:52">
      <c r="A7" s="135"/>
      <c r="B7" s="225" t="s">
        <v>11</v>
      </c>
      <c r="C7" s="136">
        <v>6.28</v>
      </c>
      <c r="D7" s="136">
        <v>6.28</v>
      </c>
      <c r="E7" s="136">
        <v>0.68</v>
      </c>
      <c r="F7" s="136">
        <v>0.79</v>
      </c>
      <c r="G7" s="136">
        <v>4.67</v>
      </c>
      <c r="H7" s="136">
        <v>1.38</v>
      </c>
      <c r="I7" s="136">
        <v>0.87</v>
      </c>
      <c r="J7" s="136">
        <v>2.06</v>
      </c>
      <c r="K7" s="136">
        <v>0.09</v>
      </c>
      <c r="L7" s="136">
        <v>1.1399999999999999</v>
      </c>
      <c r="M7" s="136">
        <v>0.6</v>
      </c>
      <c r="N7" s="136">
        <v>1.91</v>
      </c>
      <c r="O7" s="136">
        <v>2.89</v>
      </c>
      <c r="P7" s="136">
        <v>1.08</v>
      </c>
      <c r="Q7" s="136">
        <v>0.97</v>
      </c>
      <c r="R7" s="136">
        <v>3.15</v>
      </c>
      <c r="S7" s="136">
        <v>3.15</v>
      </c>
      <c r="T7" s="136">
        <v>1.79</v>
      </c>
      <c r="U7" s="136">
        <v>1.79</v>
      </c>
      <c r="V7" s="136">
        <v>1.92</v>
      </c>
      <c r="W7" s="136">
        <v>2.0499999999999998</v>
      </c>
      <c r="X7" s="136">
        <v>1.78</v>
      </c>
      <c r="Y7" s="136">
        <v>3.07</v>
      </c>
      <c r="Z7" s="137">
        <v>3.07</v>
      </c>
      <c r="AA7" s="129"/>
    </row>
    <row r="8" spans="1:52">
      <c r="B8" s="225" t="s">
        <v>12</v>
      </c>
      <c r="C8" s="138">
        <v>70</v>
      </c>
      <c r="D8" s="138">
        <v>70</v>
      </c>
      <c r="E8" s="138">
        <v>70</v>
      </c>
      <c r="F8" s="138">
        <v>70</v>
      </c>
      <c r="G8" s="138">
        <v>70</v>
      </c>
      <c r="H8" s="138">
        <v>70</v>
      </c>
      <c r="I8" s="138">
        <v>70</v>
      </c>
      <c r="J8" s="138">
        <v>70</v>
      </c>
      <c r="K8" s="138">
        <v>70</v>
      </c>
      <c r="L8" s="138">
        <v>70</v>
      </c>
      <c r="M8" s="138">
        <v>70</v>
      </c>
      <c r="N8" s="138">
        <v>70</v>
      </c>
      <c r="O8" s="138">
        <v>70</v>
      </c>
      <c r="P8" s="138">
        <v>70</v>
      </c>
      <c r="Q8" s="138">
        <v>70</v>
      </c>
      <c r="R8" s="138">
        <v>70</v>
      </c>
      <c r="S8" s="138">
        <v>70</v>
      </c>
      <c r="T8" s="138">
        <v>70</v>
      </c>
      <c r="U8" s="138">
        <v>70</v>
      </c>
      <c r="V8" s="138">
        <v>70</v>
      </c>
      <c r="W8" s="138">
        <v>70</v>
      </c>
      <c r="X8" s="138">
        <v>70</v>
      </c>
      <c r="Y8" s="138">
        <v>70</v>
      </c>
      <c r="Z8" s="139">
        <v>70</v>
      </c>
      <c r="AA8" s="129"/>
    </row>
    <row r="9" spans="1:52">
      <c r="A9" s="121" t="s">
        <v>13</v>
      </c>
      <c r="B9" s="225" t="s">
        <v>14</v>
      </c>
      <c r="C9" s="120">
        <v>1</v>
      </c>
      <c r="D9" s="120">
        <v>1</v>
      </c>
      <c r="E9" s="120">
        <v>1</v>
      </c>
      <c r="F9" s="120">
        <v>1</v>
      </c>
      <c r="G9" s="120">
        <v>1</v>
      </c>
      <c r="H9" s="120">
        <v>1</v>
      </c>
      <c r="I9" s="120">
        <v>1</v>
      </c>
      <c r="J9" s="120">
        <v>1</v>
      </c>
      <c r="K9" s="120">
        <v>1</v>
      </c>
      <c r="L9" s="120">
        <v>1</v>
      </c>
      <c r="M9" s="120">
        <v>1</v>
      </c>
      <c r="N9" s="120">
        <v>1</v>
      </c>
      <c r="O9" s="120">
        <v>1</v>
      </c>
      <c r="P9" s="120">
        <v>1</v>
      </c>
      <c r="Q9" s="120">
        <v>1</v>
      </c>
      <c r="R9" s="120">
        <v>1</v>
      </c>
      <c r="S9" s="120">
        <v>1</v>
      </c>
      <c r="T9" s="140">
        <v>2</v>
      </c>
      <c r="U9" s="140">
        <v>2</v>
      </c>
      <c r="V9" s="140">
        <v>2</v>
      </c>
      <c r="W9" s="140">
        <v>2</v>
      </c>
      <c r="X9" s="140">
        <v>2</v>
      </c>
      <c r="Y9" s="140">
        <v>2</v>
      </c>
      <c r="Z9" s="141">
        <v>2</v>
      </c>
      <c r="AA9" s="129" t="s">
        <v>15</v>
      </c>
    </row>
    <row r="10" spans="1:52">
      <c r="A10" s="142">
        <v>250.9</v>
      </c>
      <c r="B10" s="143">
        <v>1</v>
      </c>
      <c r="C10" s="144">
        <v>0</v>
      </c>
      <c r="D10" s="144">
        <v>0</v>
      </c>
      <c r="E10" s="144">
        <v>0</v>
      </c>
      <c r="F10" s="144">
        <v>0</v>
      </c>
      <c r="G10" s="144">
        <v>0</v>
      </c>
      <c r="H10" s="144">
        <v>0</v>
      </c>
      <c r="I10" s="144">
        <v>0</v>
      </c>
      <c r="J10" s="144">
        <v>0</v>
      </c>
      <c r="K10" s="144">
        <v>0</v>
      </c>
      <c r="L10" s="144">
        <v>0</v>
      </c>
      <c r="M10" s="144">
        <v>0</v>
      </c>
      <c r="N10" s="144">
        <v>0</v>
      </c>
      <c r="O10" s="144">
        <v>0</v>
      </c>
      <c r="P10" s="144">
        <v>0</v>
      </c>
      <c r="Q10" s="144">
        <v>0</v>
      </c>
      <c r="R10" s="144">
        <v>0</v>
      </c>
      <c r="S10" s="144">
        <v>0</v>
      </c>
      <c r="T10" s="144">
        <v>0</v>
      </c>
      <c r="U10" s="144">
        <v>0</v>
      </c>
      <c r="V10" s="144">
        <v>0</v>
      </c>
      <c r="W10" s="144">
        <v>0</v>
      </c>
      <c r="X10" s="144">
        <v>0</v>
      </c>
      <c r="Y10" s="144">
        <v>0</v>
      </c>
      <c r="Z10" s="145">
        <v>0</v>
      </c>
      <c r="AA10" s="159">
        <v>1</v>
      </c>
      <c r="AB10" s="160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6"/>
      <c r="AS10" s="146"/>
      <c r="AT10" s="146"/>
      <c r="AU10" s="146"/>
      <c r="AV10" s="146"/>
      <c r="AW10" s="146"/>
      <c r="AX10" s="146"/>
      <c r="AY10" s="146"/>
      <c r="AZ10" s="146"/>
    </row>
    <row r="11" spans="1:52">
      <c r="A11" s="142">
        <v>249.9</v>
      </c>
      <c r="B11" s="143">
        <v>1</v>
      </c>
      <c r="C11" s="144">
        <v>0</v>
      </c>
      <c r="D11" s="144">
        <v>218.05999999999997</v>
      </c>
      <c r="E11" s="144">
        <v>204.13</v>
      </c>
      <c r="F11" s="144">
        <v>450.09999999999997</v>
      </c>
      <c r="G11" s="144">
        <v>285.58999999999997</v>
      </c>
      <c r="H11" s="144">
        <v>254.05999999999997</v>
      </c>
      <c r="I11" s="144">
        <v>628.79999999999995</v>
      </c>
      <c r="J11" s="144">
        <v>462.54999999999995</v>
      </c>
      <c r="K11" s="144">
        <v>516.11</v>
      </c>
      <c r="L11" s="144">
        <v>1366.87</v>
      </c>
      <c r="M11" s="144">
        <v>709.61</v>
      </c>
      <c r="N11" s="144">
        <v>589.84</v>
      </c>
      <c r="O11" s="144">
        <v>587.41999999999996</v>
      </c>
      <c r="P11" s="144">
        <v>1630.73</v>
      </c>
      <c r="Q11" s="144">
        <v>1147.67</v>
      </c>
      <c r="R11" s="144">
        <v>1818.01</v>
      </c>
      <c r="S11" s="144">
        <v>0</v>
      </c>
      <c r="T11" s="144">
        <v>0</v>
      </c>
      <c r="U11" s="144">
        <v>264.27999999999997</v>
      </c>
      <c r="V11" s="144">
        <v>795.75</v>
      </c>
      <c r="W11" s="144">
        <v>1523.01</v>
      </c>
      <c r="X11" s="144">
        <v>698.9</v>
      </c>
      <c r="Y11" s="144">
        <v>1151.93</v>
      </c>
      <c r="Z11" s="145">
        <v>0</v>
      </c>
      <c r="AA11" s="159">
        <v>2</v>
      </c>
      <c r="AB11" s="160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</row>
    <row r="12" spans="1:52">
      <c r="A12" s="142">
        <v>248.9</v>
      </c>
      <c r="B12" s="143">
        <v>1</v>
      </c>
      <c r="C12" s="144">
        <v>0</v>
      </c>
      <c r="D12" s="144">
        <v>218.04999999999998</v>
      </c>
      <c r="E12" s="144">
        <v>204.12</v>
      </c>
      <c r="F12" s="144">
        <v>450.09</v>
      </c>
      <c r="G12" s="144">
        <v>285.58</v>
      </c>
      <c r="H12" s="144">
        <v>254.04999999999998</v>
      </c>
      <c r="I12" s="144">
        <v>628.79</v>
      </c>
      <c r="J12" s="144">
        <v>462.53999999999996</v>
      </c>
      <c r="K12" s="144">
        <v>516.1</v>
      </c>
      <c r="L12" s="144">
        <v>1366.86</v>
      </c>
      <c r="M12" s="144">
        <v>709.6</v>
      </c>
      <c r="N12" s="144">
        <v>589.83000000000004</v>
      </c>
      <c r="O12" s="144">
        <v>587.41</v>
      </c>
      <c r="P12" s="144">
        <v>1630.72</v>
      </c>
      <c r="Q12" s="144">
        <v>1147.6600000000001</v>
      </c>
      <c r="R12" s="144">
        <v>1818</v>
      </c>
      <c r="S12" s="144">
        <v>0</v>
      </c>
      <c r="T12" s="144">
        <v>0</v>
      </c>
      <c r="U12" s="144">
        <v>264.27</v>
      </c>
      <c r="V12" s="144">
        <v>795.74</v>
      </c>
      <c r="W12" s="144">
        <v>1523</v>
      </c>
      <c r="X12" s="144">
        <v>698.89</v>
      </c>
      <c r="Y12" s="144">
        <v>1151.92</v>
      </c>
      <c r="Z12" s="145">
        <v>0</v>
      </c>
      <c r="AA12" s="159">
        <v>3</v>
      </c>
      <c r="AB12" s="160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6"/>
      <c r="AS12" s="146"/>
      <c r="AT12" s="146"/>
      <c r="AU12" s="146"/>
      <c r="AV12" s="146"/>
      <c r="AW12" s="146"/>
      <c r="AX12" s="146"/>
      <c r="AY12" s="146"/>
      <c r="AZ12" s="146"/>
    </row>
    <row r="13" spans="1:52">
      <c r="A13" s="142">
        <v>247.9</v>
      </c>
      <c r="B13" s="143">
        <v>1</v>
      </c>
      <c r="C13" s="144">
        <v>0</v>
      </c>
      <c r="D13" s="144">
        <v>218.04</v>
      </c>
      <c r="E13" s="144">
        <v>204.11</v>
      </c>
      <c r="F13" s="144">
        <v>450.08</v>
      </c>
      <c r="G13" s="144">
        <v>285.57</v>
      </c>
      <c r="H13" s="144">
        <v>254.04</v>
      </c>
      <c r="I13" s="144">
        <v>628.78</v>
      </c>
      <c r="J13" s="144">
        <v>462.53</v>
      </c>
      <c r="K13" s="144">
        <v>516.09</v>
      </c>
      <c r="L13" s="144">
        <v>1366.85</v>
      </c>
      <c r="M13" s="144">
        <v>709.59</v>
      </c>
      <c r="N13" s="144">
        <v>589.82000000000005</v>
      </c>
      <c r="O13" s="144">
        <v>587.4</v>
      </c>
      <c r="P13" s="144">
        <v>1630.71</v>
      </c>
      <c r="Q13" s="144">
        <v>1147.6500000000001</v>
      </c>
      <c r="R13" s="144">
        <v>1817.99</v>
      </c>
      <c r="S13" s="144">
        <v>0</v>
      </c>
      <c r="T13" s="144">
        <v>0</v>
      </c>
      <c r="U13" s="144">
        <v>264.26</v>
      </c>
      <c r="V13" s="144">
        <v>795.73</v>
      </c>
      <c r="W13" s="144">
        <v>1522.99</v>
      </c>
      <c r="X13" s="144">
        <v>698.88</v>
      </c>
      <c r="Y13" s="144">
        <v>1151.9100000000001</v>
      </c>
      <c r="Z13" s="145">
        <v>0</v>
      </c>
      <c r="AA13" s="159">
        <v>4</v>
      </c>
      <c r="AB13" s="160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6"/>
      <c r="AS13" s="146"/>
      <c r="AT13" s="146"/>
      <c r="AU13" s="146"/>
      <c r="AV13" s="146"/>
      <c r="AW13" s="146"/>
      <c r="AX13" s="146"/>
      <c r="AY13" s="146"/>
      <c r="AZ13" s="146"/>
    </row>
    <row r="14" spans="1:52">
      <c r="A14" s="142">
        <v>246.9</v>
      </c>
      <c r="B14" s="143">
        <v>1</v>
      </c>
      <c r="C14" s="144">
        <v>0</v>
      </c>
      <c r="D14" s="144">
        <v>161.35</v>
      </c>
      <c r="E14" s="144">
        <v>189.92</v>
      </c>
      <c r="F14" s="144">
        <v>414.56</v>
      </c>
      <c r="G14" s="144">
        <v>274.2</v>
      </c>
      <c r="H14" s="144">
        <v>245.36</v>
      </c>
      <c r="I14" s="144">
        <v>614.14</v>
      </c>
      <c r="J14" s="144">
        <v>457.26</v>
      </c>
      <c r="K14" s="144">
        <v>506.79</v>
      </c>
      <c r="L14" s="144">
        <v>1344.59</v>
      </c>
      <c r="M14" s="144">
        <v>699.53</v>
      </c>
      <c r="N14" s="144">
        <v>583.49</v>
      </c>
      <c r="O14" s="144">
        <v>581.05999999999995</v>
      </c>
      <c r="P14" s="144">
        <v>1604.6</v>
      </c>
      <c r="Q14" s="144">
        <v>1115.96</v>
      </c>
      <c r="R14" s="144">
        <v>1759.5</v>
      </c>
      <c r="S14" s="144">
        <v>0</v>
      </c>
      <c r="T14" s="144">
        <v>0</v>
      </c>
      <c r="U14" s="144">
        <v>242.94</v>
      </c>
      <c r="V14" s="144">
        <v>761.62</v>
      </c>
      <c r="W14" s="144">
        <v>1453.84</v>
      </c>
      <c r="X14" s="144">
        <v>681.71</v>
      </c>
      <c r="Y14" s="144">
        <v>1107.31</v>
      </c>
      <c r="Z14" s="145">
        <v>0</v>
      </c>
      <c r="AA14" s="159">
        <v>5</v>
      </c>
      <c r="AB14" s="160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6"/>
      <c r="AS14" s="146"/>
      <c r="AT14" s="146"/>
      <c r="AU14" s="146"/>
      <c r="AV14" s="146"/>
      <c r="AW14" s="146"/>
      <c r="AX14" s="146"/>
      <c r="AY14" s="146"/>
      <c r="AZ14" s="146"/>
    </row>
    <row r="15" spans="1:52">
      <c r="A15" s="142">
        <v>245.9</v>
      </c>
      <c r="B15" s="143">
        <v>1</v>
      </c>
      <c r="C15" s="144">
        <v>0</v>
      </c>
      <c r="D15" s="144">
        <v>110.76</v>
      </c>
      <c r="E15" s="144">
        <v>172.85</v>
      </c>
      <c r="F15" s="144">
        <v>369.99</v>
      </c>
      <c r="G15" s="144">
        <v>265.05</v>
      </c>
      <c r="H15" s="144">
        <v>236.95</v>
      </c>
      <c r="I15" s="144">
        <v>596.86</v>
      </c>
      <c r="J15" s="144">
        <v>451.54</v>
      </c>
      <c r="K15" s="144">
        <v>499.99</v>
      </c>
      <c r="L15" s="144">
        <v>1327.68</v>
      </c>
      <c r="M15" s="144">
        <v>692.21</v>
      </c>
      <c r="N15" s="144">
        <v>578.38</v>
      </c>
      <c r="O15" s="144">
        <v>576.27</v>
      </c>
      <c r="P15" s="144">
        <v>1581.34</v>
      </c>
      <c r="Q15" s="144">
        <v>1089.4000000000001</v>
      </c>
      <c r="R15" s="144">
        <v>1699.5</v>
      </c>
      <c r="S15" s="144">
        <v>0</v>
      </c>
      <c r="T15" s="144">
        <v>0</v>
      </c>
      <c r="U15" s="144">
        <v>220.93</v>
      </c>
      <c r="V15" s="144">
        <v>728.43</v>
      </c>
      <c r="W15" s="144">
        <v>1400.32</v>
      </c>
      <c r="X15" s="144">
        <v>663.17</v>
      </c>
      <c r="Y15" s="144">
        <v>1070.46</v>
      </c>
      <c r="Z15" s="145">
        <v>0</v>
      </c>
      <c r="AA15" s="159">
        <v>6</v>
      </c>
      <c r="AB15" s="160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6"/>
      <c r="AS15" s="146"/>
      <c r="AT15" s="146"/>
      <c r="AU15" s="146"/>
      <c r="AV15" s="146"/>
      <c r="AW15" s="146"/>
      <c r="AX15" s="146"/>
      <c r="AY15" s="146"/>
      <c r="AZ15" s="146"/>
    </row>
    <row r="16" spans="1:52">
      <c r="A16" s="142">
        <v>244.9</v>
      </c>
      <c r="B16" s="143">
        <v>1</v>
      </c>
      <c r="C16" s="144">
        <v>0</v>
      </c>
      <c r="D16" s="144">
        <v>69.63</v>
      </c>
      <c r="E16" s="144">
        <v>155.41999999999999</v>
      </c>
      <c r="F16" s="144">
        <v>332.25</v>
      </c>
      <c r="G16" s="144">
        <v>249.48</v>
      </c>
      <c r="H16" s="144">
        <v>226.21</v>
      </c>
      <c r="I16" s="144">
        <v>579.57000000000005</v>
      </c>
      <c r="J16" s="144">
        <v>447.07</v>
      </c>
      <c r="K16" s="144">
        <v>490.15</v>
      </c>
      <c r="L16" s="144">
        <v>1308.97</v>
      </c>
      <c r="M16" s="144">
        <v>680.91</v>
      </c>
      <c r="N16" s="144">
        <v>573.48</v>
      </c>
      <c r="O16" s="144">
        <v>570.19000000000005</v>
      </c>
      <c r="P16" s="144">
        <v>1551.53</v>
      </c>
      <c r="Q16" s="144">
        <v>1059.3900000000001</v>
      </c>
      <c r="R16" s="144">
        <v>1653.22</v>
      </c>
      <c r="S16" s="144">
        <v>0</v>
      </c>
      <c r="T16" s="144">
        <v>0</v>
      </c>
      <c r="U16" s="144">
        <v>196.39</v>
      </c>
      <c r="V16" s="144">
        <v>684.13</v>
      </c>
      <c r="W16" s="144">
        <v>1337.87</v>
      </c>
      <c r="X16" s="144">
        <v>646.94000000000005</v>
      </c>
      <c r="Y16" s="144">
        <v>1028.22</v>
      </c>
      <c r="Z16" s="145">
        <v>0</v>
      </c>
      <c r="AA16" s="159">
        <v>7</v>
      </c>
      <c r="AB16" s="160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6"/>
      <c r="AS16" s="146"/>
      <c r="AT16" s="146"/>
      <c r="AU16" s="146"/>
      <c r="AV16" s="146"/>
      <c r="AW16" s="146"/>
      <c r="AX16" s="146"/>
      <c r="AY16" s="146"/>
      <c r="AZ16" s="146"/>
    </row>
    <row r="17" spans="1:52">
      <c r="A17" s="142">
        <v>243.9</v>
      </c>
      <c r="B17" s="143">
        <v>1</v>
      </c>
      <c r="C17" s="144">
        <v>0</v>
      </c>
      <c r="D17" s="144">
        <v>45.82</v>
      </c>
      <c r="E17" s="144">
        <v>133.47999999999999</v>
      </c>
      <c r="F17" s="144">
        <v>293.95999999999998</v>
      </c>
      <c r="G17" s="144">
        <v>235.75</v>
      </c>
      <c r="H17" s="144">
        <v>214.19</v>
      </c>
      <c r="I17" s="144">
        <v>553.87</v>
      </c>
      <c r="J17" s="144">
        <v>440.37</v>
      </c>
      <c r="K17" s="144">
        <v>478.59</v>
      </c>
      <c r="L17" s="144">
        <v>1282.8599999999999</v>
      </c>
      <c r="M17" s="144">
        <v>665.48</v>
      </c>
      <c r="N17" s="144">
        <v>569.09</v>
      </c>
      <c r="O17" s="144">
        <v>563.47</v>
      </c>
      <c r="P17" s="144">
        <v>1522.91</v>
      </c>
      <c r="Q17" s="144">
        <v>1034.45</v>
      </c>
      <c r="R17" s="144">
        <v>1601.43</v>
      </c>
      <c r="S17" s="144">
        <v>0</v>
      </c>
      <c r="T17" s="144">
        <v>0</v>
      </c>
      <c r="U17" s="144">
        <v>163.25</v>
      </c>
      <c r="V17" s="144">
        <v>645.23</v>
      </c>
      <c r="W17" s="144">
        <v>1282.17</v>
      </c>
      <c r="X17" s="144">
        <v>627.4</v>
      </c>
      <c r="Y17" s="144">
        <v>988.31</v>
      </c>
      <c r="Z17" s="145">
        <v>0</v>
      </c>
      <c r="AA17" s="159">
        <v>8</v>
      </c>
      <c r="AB17" s="160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6"/>
      <c r="AS17" s="146"/>
      <c r="AT17" s="146"/>
      <c r="AU17" s="146"/>
      <c r="AV17" s="146"/>
      <c r="AW17" s="146"/>
      <c r="AX17" s="146"/>
      <c r="AY17" s="146"/>
      <c r="AZ17" s="146"/>
    </row>
    <row r="18" spans="1:52">
      <c r="A18" s="142">
        <v>242.9</v>
      </c>
      <c r="B18" s="143">
        <v>1</v>
      </c>
      <c r="C18" s="144">
        <v>0</v>
      </c>
      <c r="D18" s="144">
        <v>29.97</v>
      </c>
      <c r="E18" s="144">
        <v>109.03</v>
      </c>
      <c r="F18" s="144">
        <v>261.33</v>
      </c>
      <c r="G18" s="144">
        <v>218.76</v>
      </c>
      <c r="H18" s="144">
        <v>202.95</v>
      </c>
      <c r="I18" s="144">
        <v>533.45000000000005</v>
      </c>
      <c r="J18" s="144">
        <v>431.9</v>
      </c>
      <c r="K18" s="144">
        <v>469.06</v>
      </c>
      <c r="L18" s="144">
        <v>1259.1199999999999</v>
      </c>
      <c r="M18" s="144">
        <v>652.07000000000005</v>
      </c>
      <c r="N18" s="144">
        <v>562.97</v>
      </c>
      <c r="O18" s="144">
        <v>555.09</v>
      </c>
      <c r="P18" s="144">
        <v>1494.88</v>
      </c>
      <c r="Q18" s="144">
        <v>1002.02</v>
      </c>
      <c r="R18" s="144">
        <v>1540.76</v>
      </c>
      <c r="S18" s="144">
        <v>0</v>
      </c>
      <c r="T18" s="144">
        <v>0</v>
      </c>
      <c r="U18" s="144">
        <v>137.04</v>
      </c>
      <c r="V18" s="144">
        <v>610.74</v>
      </c>
      <c r="W18" s="144">
        <v>1224.99</v>
      </c>
      <c r="X18" s="144">
        <v>608.13</v>
      </c>
      <c r="Y18" s="144">
        <v>944.16</v>
      </c>
      <c r="Z18" s="145">
        <v>0</v>
      </c>
      <c r="AA18" s="159">
        <v>9</v>
      </c>
      <c r="AB18" s="160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6"/>
      <c r="AS18" s="146"/>
      <c r="AT18" s="146"/>
      <c r="AU18" s="146"/>
      <c r="AV18" s="146"/>
      <c r="AW18" s="146"/>
      <c r="AX18" s="146"/>
      <c r="AY18" s="146"/>
      <c r="AZ18" s="146"/>
    </row>
    <row r="19" spans="1:52">
      <c r="A19" s="142">
        <v>241.9</v>
      </c>
      <c r="B19" s="143">
        <v>1</v>
      </c>
      <c r="C19" s="144">
        <v>0</v>
      </c>
      <c r="D19" s="144">
        <v>15.15</v>
      </c>
      <c r="E19" s="144">
        <v>90.15</v>
      </c>
      <c r="F19" s="144">
        <v>233.07</v>
      </c>
      <c r="G19" s="144">
        <v>203.27</v>
      </c>
      <c r="H19" s="144">
        <v>192.19</v>
      </c>
      <c r="I19" s="144">
        <v>510.08</v>
      </c>
      <c r="J19" s="144">
        <v>424.59</v>
      </c>
      <c r="K19" s="144">
        <v>456.91</v>
      </c>
      <c r="L19" s="144">
        <v>1234.81</v>
      </c>
      <c r="M19" s="144">
        <v>639.79999999999995</v>
      </c>
      <c r="N19" s="144">
        <v>557.01</v>
      </c>
      <c r="O19" s="144">
        <v>547.11</v>
      </c>
      <c r="P19" s="144">
        <v>1460.97</v>
      </c>
      <c r="Q19" s="144">
        <v>978.39</v>
      </c>
      <c r="R19" s="144">
        <v>1440.32</v>
      </c>
      <c r="S19" s="144">
        <v>0</v>
      </c>
      <c r="T19" s="144">
        <v>0</v>
      </c>
      <c r="U19" s="144">
        <v>110.17</v>
      </c>
      <c r="V19" s="144">
        <v>577.16</v>
      </c>
      <c r="W19" s="144">
        <v>1168.18</v>
      </c>
      <c r="X19" s="144">
        <v>590.59</v>
      </c>
      <c r="Y19" s="144">
        <v>895.95</v>
      </c>
      <c r="Z19" s="145">
        <v>0</v>
      </c>
      <c r="AA19" s="159">
        <v>10</v>
      </c>
      <c r="AB19" s="160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6"/>
      <c r="AS19" s="146"/>
      <c r="AT19" s="146"/>
      <c r="AU19" s="146"/>
      <c r="AV19" s="146"/>
      <c r="AW19" s="146"/>
      <c r="AX19" s="146"/>
      <c r="AY19" s="146"/>
      <c r="AZ19" s="146"/>
    </row>
    <row r="20" spans="1:52">
      <c r="A20" s="142">
        <v>240.9</v>
      </c>
      <c r="B20" s="143">
        <v>1</v>
      </c>
      <c r="C20" s="144">
        <v>0</v>
      </c>
      <c r="D20" s="144">
        <v>0</v>
      </c>
      <c r="E20" s="144">
        <v>65.23</v>
      </c>
      <c r="F20" s="144">
        <v>203.07</v>
      </c>
      <c r="G20" s="144">
        <v>186.32</v>
      </c>
      <c r="H20" s="144">
        <v>182.57</v>
      </c>
      <c r="I20" s="144">
        <v>482.44</v>
      </c>
      <c r="J20" s="144">
        <v>419.13</v>
      </c>
      <c r="K20" s="144">
        <v>447.35</v>
      </c>
      <c r="L20" s="144">
        <v>1213.5999999999999</v>
      </c>
      <c r="M20" s="144">
        <v>629.96</v>
      </c>
      <c r="N20" s="144">
        <v>552.76</v>
      </c>
      <c r="O20" s="144">
        <v>539.53</v>
      </c>
      <c r="P20" s="144">
        <v>1434.05</v>
      </c>
      <c r="Q20" s="144">
        <v>951.64</v>
      </c>
      <c r="R20" s="144">
        <v>1388.18</v>
      </c>
      <c r="S20" s="144">
        <v>0</v>
      </c>
      <c r="T20" s="144">
        <v>0</v>
      </c>
      <c r="U20" s="144">
        <v>84.62</v>
      </c>
      <c r="V20" s="144">
        <v>538.5</v>
      </c>
      <c r="W20" s="144">
        <v>1121.58</v>
      </c>
      <c r="X20" s="144">
        <v>570.41</v>
      </c>
      <c r="Y20" s="144">
        <v>850.3</v>
      </c>
      <c r="Z20" s="145">
        <v>0</v>
      </c>
      <c r="AA20" s="159">
        <v>11</v>
      </c>
      <c r="AB20" s="160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6"/>
      <c r="AS20" s="146"/>
      <c r="AT20" s="146"/>
      <c r="AU20" s="146"/>
      <c r="AV20" s="146"/>
      <c r="AW20" s="146"/>
      <c r="AX20" s="146"/>
      <c r="AY20" s="146"/>
      <c r="AZ20" s="146"/>
    </row>
    <row r="21" spans="1:52">
      <c r="A21" s="142">
        <v>239.9</v>
      </c>
      <c r="B21" s="143">
        <v>1</v>
      </c>
      <c r="C21" s="144">
        <v>0</v>
      </c>
      <c r="D21" s="144">
        <v>0</v>
      </c>
      <c r="E21" s="144">
        <v>46.53</v>
      </c>
      <c r="F21" s="144">
        <v>177.27</v>
      </c>
      <c r="G21" s="144">
        <v>173.11</v>
      </c>
      <c r="H21" s="144">
        <v>171.14</v>
      </c>
      <c r="I21" s="144">
        <v>455.99</v>
      </c>
      <c r="J21" s="144">
        <v>412.54</v>
      </c>
      <c r="K21" s="144">
        <v>437.23</v>
      </c>
      <c r="L21" s="144">
        <v>1195.22</v>
      </c>
      <c r="M21" s="144">
        <v>620.21</v>
      </c>
      <c r="N21" s="144">
        <v>547.34</v>
      </c>
      <c r="O21" s="144">
        <v>532.02</v>
      </c>
      <c r="P21" s="144">
        <v>1395.61</v>
      </c>
      <c r="Q21" s="144">
        <v>919.38</v>
      </c>
      <c r="R21" s="144">
        <v>1341.51</v>
      </c>
      <c r="S21" s="144">
        <v>0</v>
      </c>
      <c r="T21" s="144">
        <v>0</v>
      </c>
      <c r="U21" s="144">
        <v>64.39</v>
      </c>
      <c r="V21" s="144">
        <v>504.98</v>
      </c>
      <c r="W21" s="144">
        <v>1061.58</v>
      </c>
      <c r="X21" s="144">
        <v>555.76</v>
      </c>
      <c r="Y21" s="144">
        <v>798.29</v>
      </c>
      <c r="Z21" s="145">
        <v>0</v>
      </c>
      <c r="AA21" s="159">
        <v>12</v>
      </c>
      <c r="AB21" s="160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46"/>
      <c r="AN21" s="146"/>
      <c r="AO21" s="146"/>
      <c r="AP21" s="146"/>
      <c r="AQ21" s="146"/>
      <c r="AR21" s="146"/>
      <c r="AS21" s="146"/>
      <c r="AT21" s="146"/>
      <c r="AU21" s="146"/>
      <c r="AV21" s="146"/>
      <c r="AW21" s="146"/>
      <c r="AX21" s="146"/>
      <c r="AY21" s="146"/>
      <c r="AZ21" s="146"/>
    </row>
    <row r="22" spans="1:52">
      <c r="A22" s="142">
        <v>238.9</v>
      </c>
      <c r="B22" s="143">
        <v>1</v>
      </c>
      <c r="C22" s="144">
        <v>0</v>
      </c>
      <c r="D22" s="144">
        <v>0</v>
      </c>
      <c r="E22" s="144">
        <v>30.2</v>
      </c>
      <c r="F22" s="144">
        <v>154.72</v>
      </c>
      <c r="G22" s="144">
        <v>160.04</v>
      </c>
      <c r="H22" s="144">
        <v>161.34</v>
      </c>
      <c r="I22" s="144">
        <v>414.54</v>
      </c>
      <c r="J22" s="144">
        <v>402.12</v>
      </c>
      <c r="K22" s="144">
        <v>422.89</v>
      </c>
      <c r="L22" s="144">
        <v>1169.8599999999999</v>
      </c>
      <c r="M22" s="144">
        <v>607.1</v>
      </c>
      <c r="N22" s="144">
        <v>539.30999999999995</v>
      </c>
      <c r="O22" s="144">
        <v>525.30999999999995</v>
      </c>
      <c r="P22" s="144">
        <v>1361.92</v>
      </c>
      <c r="Q22" s="144">
        <v>905.8</v>
      </c>
      <c r="R22" s="144">
        <v>1289.96</v>
      </c>
      <c r="S22" s="144">
        <v>0</v>
      </c>
      <c r="T22" s="144">
        <v>0</v>
      </c>
      <c r="U22" s="144">
        <v>47.82</v>
      </c>
      <c r="V22" s="144">
        <v>472.67</v>
      </c>
      <c r="W22" s="144">
        <v>1002.93</v>
      </c>
      <c r="X22" s="144">
        <v>541.08000000000004</v>
      </c>
      <c r="Y22" s="144">
        <v>745.1</v>
      </c>
      <c r="Z22" s="145">
        <v>0</v>
      </c>
      <c r="AA22" s="159">
        <v>13</v>
      </c>
      <c r="AB22" s="160"/>
      <c r="AC22" s="146"/>
      <c r="AD22" s="146"/>
      <c r="AE22" s="146"/>
      <c r="AF22" s="146"/>
      <c r="AG22" s="146"/>
      <c r="AH22" s="146"/>
      <c r="AI22" s="146"/>
      <c r="AJ22" s="146"/>
      <c r="AK22" s="146"/>
      <c r="AL22" s="146"/>
      <c r="AM22" s="146"/>
      <c r="AN22" s="146"/>
      <c r="AO22" s="146"/>
      <c r="AP22" s="146"/>
      <c r="AQ22" s="146"/>
      <c r="AR22" s="146"/>
      <c r="AS22" s="146"/>
      <c r="AT22" s="146"/>
      <c r="AU22" s="146"/>
      <c r="AV22" s="146"/>
      <c r="AW22" s="146"/>
      <c r="AX22" s="146"/>
      <c r="AY22" s="146"/>
      <c r="AZ22" s="146"/>
    </row>
    <row r="23" spans="1:52">
      <c r="A23" s="142">
        <v>237.9</v>
      </c>
      <c r="B23" s="143">
        <v>1</v>
      </c>
      <c r="C23" s="144">
        <v>0</v>
      </c>
      <c r="D23" s="144">
        <v>0</v>
      </c>
      <c r="E23" s="144">
        <v>13.2</v>
      </c>
      <c r="F23" s="144">
        <v>131.97999999999999</v>
      </c>
      <c r="G23" s="144">
        <v>146.37</v>
      </c>
      <c r="H23" s="144">
        <v>148.22</v>
      </c>
      <c r="I23" s="144">
        <v>342.37</v>
      </c>
      <c r="J23" s="144">
        <v>381.26</v>
      </c>
      <c r="K23" s="144">
        <v>413.13</v>
      </c>
      <c r="L23" s="144">
        <v>1150.51</v>
      </c>
      <c r="M23" s="144">
        <v>593.29999999999995</v>
      </c>
      <c r="N23" s="144">
        <v>530.42999999999995</v>
      </c>
      <c r="O23" s="144">
        <v>517.04</v>
      </c>
      <c r="P23" s="144">
        <v>1336.9</v>
      </c>
      <c r="Q23" s="144">
        <v>883.22</v>
      </c>
      <c r="R23" s="144">
        <v>1234.8900000000001</v>
      </c>
      <c r="S23" s="144">
        <v>0</v>
      </c>
      <c r="T23" s="144">
        <v>0</v>
      </c>
      <c r="U23" s="144">
        <v>44.45</v>
      </c>
      <c r="V23" s="144">
        <v>444.11</v>
      </c>
      <c r="W23" s="144">
        <v>946.9</v>
      </c>
      <c r="X23" s="144">
        <v>529.4</v>
      </c>
      <c r="Y23" s="144">
        <v>691.88</v>
      </c>
      <c r="Z23" s="145">
        <v>0</v>
      </c>
      <c r="AA23" s="159">
        <v>14</v>
      </c>
      <c r="AB23" s="160"/>
      <c r="AC23" s="146"/>
      <c r="AD23" s="146"/>
      <c r="AE23" s="146"/>
      <c r="AF23" s="146"/>
      <c r="AG23" s="146"/>
      <c r="AH23" s="146"/>
      <c r="AI23" s="146"/>
      <c r="AJ23" s="146"/>
      <c r="AK23" s="146"/>
      <c r="AL23" s="146"/>
      <c r="AM23" s="146"/>
      <c r="AN23" s="146"/>
      <c r="AO23" s="146"/>
      <c r="AP23" s="146"/>
      <c r="AQ23" s="146"/>
      <c r="AR23" s="146"/>
      <c r="AS23" s="146"/>
      <c r="AT23" s="146"/>
      <c r="AU23" s="146"/>
      <c r="AV23" s="146"/>
      <c r="AW23" s="146"/>
      <c r="AX23" s="146"/>
      <c r="AY23" s="146"/>
      <c r="AZ23" s="146"/>
    </row>
    <row r="24" spans="1:52">
      <c r="A24" s="142">
        <v>236.9</v>
      </c>
      <c r="B24" s="143">
        <v>1</v>
      </c>
      <c r="C24" s="144">
        <v>0</v>
      </c>
      <c r="D24" s="144">
        <v>0</v>
      </c>
      <c r="E24" s="144">
        <v>0</v>
      </c>
      <c r="F24" s="144">
        <v>109.54</v>
      </c>
      <c r="G24" s="144">
        <v>131.52000000000001</v>
      </c>
      <c r="H24" s="144">
        <v>130.38999999999999</v>
      </c>
      <c r="I24" s="144">
        <v>300.66000000000003</v>
      </c>
      <c r="J24" s="144">
        <v>344.78</v>
      </c>
      <c r="K24" s="144">
        <v>401.99</v>
      </c>
      <c r="L24" s="144">
        <v>1126.0899999999999</v>
      </c>
      <c r="M24" s="144">
        <v>579</v>
      </c>
      <c r="N24" s="144">
        <v>523.77</v>
      </c>
      <c r="O24" s="144">
        <v>507.1</v>
      </c>
      <c r="P24" s="144">
        <v>1303.99</v>
      </c>
      <c r="Q24" s="144">
        <v>848.37</v>
      </c>
      <c r="R24" s="144">
        <v>1177.3599999999999</v>
      </c>
      <c r="S24" s="144">
        <v>0</v>
      </c>
      <c r="T24" s="144">
        <v>0</v>
      </c>
      <c r="U24" s="144">
        <v>41.95</v>
      </c>
      <c r="V24" s="144">
        <v>419.43</v>
      </c>
      <c r="W24" s="144">
        <v>895.36</v>
      </c>
      <c r="X24" s="144">
        <v>516.84</v>
      </c>
      <c r="Y24" s="144">
        <v>627.96</v>
      </c>
      <c r="Z24" s="145">
        <v>0</v>
      </c>
      <c r="AA24" s="159">
        <v>15</v>
      </c>
      <c r="AB24" s="160"/>
      <c r="AC24" s="146"/>
      <c r="AD24" s="146"/>
      <c r="AE24" s="146"/>
      <c r="AF24" s="146"/>
      <c r="AG24" s="146"/>
      <c r="AH24" s="146"/>
      <c r="AI24" s="146"/>
      <c r="AJ24" s="146"/>
      <c r="AK24" s="146"/>
      <c r="AL24" s="146"/>
      <c r="AM24" s="146"/>
      <c r="AN24" s="146"/>
      <c r="AO24" s="146"/>
      <c r="AP24" s="146"/>
      <c r="AQ24" s="146"/>
      <c r="AR24" s="146"/>
      <c r="AS24" s="146"/>
      <c r="AT24" s="146"/>
      <c r="AU24" s="146"/>
      <c r="AV24" s="146"/>
      <c r="AW24" s="146"/>
      <c r="AX24" s="146"/>
      <c r="AY24" s="146"/>
      <c r="AZ24" s="146"/>
    </row>
    <row r="25" spans="1:52">
      <c r="A25" s="142">
        <v>235.9</v>
      </c>
      <c r="B25" s="143">
        <v>1</v>
      </c>
      <c r="C25" s="144">
        <v>0</v>
      </c>
      <c r="D25" s="144">
        <v>0</v>
      </c>
      <c r="E25" s="144">
        <v>0</v>
      </c>
      <c r="F25" s="144">
        <v>88.14</v>
      </c>
      <c r="G25" s="144">
        <v>118.6</v>
      </c>
      <c r="H25" s="144">
        <v>119.45</v>
      </c>
      <c r="I25" s="144">
        <v>280.22000000000003</v>
      </c>
      <c r="J25" s="144">
        <v>294.72000000000003</v>
      </c>
      <c r="K25" s="144">
        <v>388.17</v>
      </c>
      <c r="L25" s="144">
        <v>1106.6099999999999</v>
      </c>
      <c r="M25" s="144">
        <v>559.29999999999995</v>
      </c>
      <c r="N25" s="144">
        <v>515.97</v>
      </c>
      <c r="O25" s="144">
        <v>498.28</v>
      </c>
      <c r="P25" s="144">
        <v>1272.43</v>
      </c>
      <c r="Q25" s="144">
        <v>817.31</v>
      </c>
      <c r="R25" s="144">
        <v>1130.1099999999999</v>
      </c>
      <c r="S25" s="144">
        <v>0</v>
      </c>
      <c r="T25" s="144">
        <v>0</v>
      </c>
      <c r="U25" s="144">
        <v>39.15</v>
      </c>
      <c r="V25" s="144">
        <v>391.34</v>
      </c>
      <c r="W25" s="144">
        <v>842.6</v>
      </c>
      <c r="X25" s="144">
        <v>507.19</v>
      </c>
      <c r="Y25" s="144">
        <v>581.16</v>
      </c>
      <c r="Z25" s="145">
        <v>0</v>
      </c>
      <c r="AA25" s="159">
        <v>16</v>
      </c>
      <c r="AB25" s="160"/>
      <c r="AC25" s="146"/>
      <c r="AD25" s="146"/>
      <c r="AE25" s="146"/>
      <c r="AF25" s="146"/>
      <c r="AG25" s="146"/>
      <c r="AH25" s="146"/>
      <c r="AI25" s="146"/>
      <c r="AJ25" s="146"/>
      <c r="AK25" s="146"/>
      <c r="AL25" s="146"/>
      <c r="AM25" s="146"/>
      <c r="AN25" s="146"/>
      <c r="AO25" s="146"/>
      <c r="AP25" s="146"/>
      <c r="AQ25" s="146"/>
      <c r="AR25" s="146"/>
      <c r="AS25" s="146"/>
      <c r="AT25" s="146"/>
      <c r="AU25" s="146"/>
      <c r="AV25" s="146"/>
      <c r="AW25" s="146"/>
      <c r="AX25" s="146"/>
      <c r="AY25" s="146"/>
      <c r="AZ25" s="146"/>
    </row>
    <row r="26" spans="1:52">
      <c r="A26" s="142">
        <v>234.9</v>
      </c>
      <c r="B26" s="143">
        <v>1</v>
      </c>
      <c r="C26" s="144">
        <v>0</v>
      </c>
      <c r="D26" s="144">
        <v>0</v>
      </c>
      <c r="E26" s="144">
        <v>0</v>
      </c>
      <c r="F26" s="144">
        <v>68.37</v>
      </c>
      <c r="G26" s="144">
        <v>105.82</v>
      </c>
      <c r="H26" s="144">
        <v>108.24</v>
      </c>
      <c r="I26" s="144">
        <v>263.45</v>
      </c>
      <c r="J26" s="144">
        <v>251.93</v>
      </c>
      <c r="K26" s="144">
        <v>374.01</v>
      </c>
      <c r="L26" s="144">
        <v>1083.1400000000001</v>
      </c>
      <c r="M26" s="144">
        <v>544.79</v>
      </c>
      <c r="N26" s="144">
        <v>508.83</v>
      </c>
      <c r="O26" s="144">
        <v>487.7</v>
      </c>
      <c r="P26" s="144">
        <v>1244.42</v>
      </c>
      <c r="Q26" s="144">
        <v>793.31</v>
      </c>
      <c r="R26" s="144">
        <v>1088.51</v>
      </c>
      <c r="S26" s="144">
        <v>0</v>
      </c>
      <c r="T26" s="144">
        <v>0</v>
      </c>
      <c r="U26" s="144">
        <v>36.5</v>
      </c>
      <c r="V26" s="144">
        <v>364.55</v>
      </c>
      <c r="W26" s="144">
        <v>804.83</v>
      </c>
      <c r="X26" s="144">
        <v>498.55</v>
      </c>
      <c r="Y26" s="144">
        <v>540.6</v>
      </c>
      <c r="Z26" s="145">
        <v>0</v>
      </c>
      <c r="AA26" s="159">
        <v>17</v>
      </c>
      <c r="AB26" s="160"/>
      <c r="AC26" s="146"/>
      <c r="AD26" s="146"/>
      <c r="AE26" s="146"/>
      <c r="AF26" s="146"/>
      <c r="AG26" s="146"/>
      <c r="AH26" s="146"/>
      <c r="AI26" s="146"/>
      <c r="AJ26" s="146"/>
      <c r="AK26" s="146"/>
      <c r="AL26" s="146"/>
      <c r="AM26" s="146"/>
      <c r="AN26" s="146"/>
      <c r="AO26" s="146"/>
      <c r="AP26" s="146"/>
      <c r="AQ26" s="146"/>
      <c r="AR26" s="146"/>
      <c r="AS26" s="146"/>
      <c r="AT26" s="146"/>
      <c r="AU26" s="146"/>
      <c r="AV26" s="146"/>
      <c r="AW26" s="146"/>
      <c r="AX26" s="146"/>
      <c r="AY26" s="146"/>
      <c r="AZ26" s="146"/>
    </row>
    <row r="27" spans="1:52">
      <c r="A27" s="142">
        <v>233.9</v>
      </c>
      <c r="B27" s="143">
        <v>1</v>
      </c>
      <c r="C27" s="144">
        <v>0</v>
      </c>
      <c r="D27" s="144">
        <v>0</v>
      </c>
      <c r="E27" s="144">
        <v>0</v>
      </c>
      <c r="F27" s="144">
        <v>47.36</v>
      </c>
      <c r="G27" s="144">
        <v>93.14</v>
      </c>
      <c r="H27" s="144">
        <v>97.78</v>
      </c>
      <c r="I27" s="144">
        <v>241.01</v>
      </c>
      <c r="J27" s="144">
        <v>225.95</v>
      </c>
      <c r="K27" s="144">
        <v>359.83</v>
      </c>
      <c r="L27" s="144">
        <v>1062.33</v>
      </c>
      <c r="M27" s="144">
        <v>524.9</v>
      </c>
      <c r="N27" s="144">
        <v>501.31</v>
      </c>
      <c r="O27" s="144">
        <v>475.51</v>
      </c>
      <c r="P27" s="144">
        <v>1219.8800000000001</v>
      </c>
      <c r="Q27" s="144">
        <v>771.77</v>
      </c>
      <c r="R27" s="144">
        <v>1041.45</v>
      </c>
      <c r="S27" s="144">
        <v>0</v>
      </c>
      <c r="T27" s="144">
        <v>0</v>
      </c>
      <c r="U27" s="144">
        <v>33.950000000000003</v>
      </c>
      <c r="V27" s="144">
        <v>339.41</v>
      </c>
      <c r="W27" s="144">
        <v>753.09</v>
      </c>
      <c r="X27" s="144">
        <v>483.43</v>
      </c>
      <c r="Y27" s="144">
        <v>500.25</v>
      </c>
      <c r="Z27" s="145">
        <v>0</v>
      </c>
      <c r="AA27" s="159">
        <v>18</v>
      </c>
      <c r="AB27" s="160"/>
      <c r="AC27" s="146"/>
      <c r="AD27" s="146"/>
      <c r="AE27" s="146"/>
      <c r="AF27" s="146"/>
      <c r="AG27" s="146"/>
      <c r="AH27" s="146"/>
      <c r="AI27" s="146"/>
      <c r="AJ27" s="146"/>
      <c r="AK27" s="146"/>
      <c r="AL27" s="146"/>
      <c r="AM27" s="146"/>
      <c r="AN27" s="146"/>
      <c r="AO27" s="146"/>
      <c r="AP27" s="146"/>
      <c r="AQ27" s="146"/>
      <c r="AR27" s="146"/>
      <c r="AS27" s="146"/>
      <c r="AT27" s="146"/>
      <c r="AU27" s="146"/>
      <c r="AV27" s="146"/>
      <c r="AW27" s="146"/>
      <c r="AX27" s="146"/>
      <c r="AY27" s="146"/>
      <c r="AZ27" s="146"/>
    </row>
    <row r="28" spans="1:52">
      <c r="A28" s="142">
        <v>232.9</v>
      </c>
      <c r="B28" s="143">
        <v>1</v>
      </c>
      <c r="C28" s="144">
        <v>0</v>
      </c>
      <c r="D28" s="144">
        <v>0</v>
      </c>
      <c r="E28" s="144">
        <v>0</v>
      </c>
      <c r="F28" s="144">
        <v>31.07</v>
      </c>
      <c r="G28" s="144">
        <v>76.010000000000005</v>
      </c>
      <c r="H28" s="144">
        <v>88.37</v>
      </c>
      <c r="I28" s="144">
        <v>216.17</v>
      </c>
      <c r="J28" s="144">
        <v>212.36</v>
      </c>
      <c r="K28" s="144">
        <v>348.44</v>
      </c>
      <c r="L28" s="144">
        <v>1043.44</v>
      </c>
      <c r="M28" s="144">
        <v>512.77</v>
      </c>
      <c r="N28" s="144">
        <v>490.18</v>
      </c>
      <c r="O28" s="144">
        <v>463.54</v>
      </c>
      <c r="P28" s="144">
        <v>1194.31</v>
      </c>
      <c r="Q28" s="144">
        <v>743.95</v>
      </c>
      <c r="R28" s="144">
        <v>1010.13</v>
      </c>
      <c r="S28" s="144">
        <v>0</v>
      </c>
      <c r="T28" s="144">
        <v>0</v>
      </c>
      <c r="U28" s="144">
        <v>31.3</v>
      </c>
      <c r="V28" s="144">
        <v>312.55</v>
      </c>
      <c r="W28" s="144">
        <v>705.85</v>
      </c>
      <c r="X28" s="144">
        <v>468.09</v>
      </c>
      <c r="Y28" s="144">
        <v>468.36</v>
      </c>
      <c r="Z28" s="145">
        <v>0</v>
      </c>
      <c r="AA28" s="159">
        <v>19</v>
      </c>
      <c r="AB28" s="160"/>
      <c r="AC28" s="146"/>
      <c r="AD28" s="146"/>
      <c r="AE28" s="146"/>
      <c r="AF28" s="146"/>
      <c r="AG28" s="146"/>
      <c r="AH28" s="146"/>
      <c r="AI28" s="146"/>
      <c r="AJ28" s="146"/>
      <c r="AK28" s="146"/>
      <c r="AL28" s="146"/>
      <c r="AM28" s="146"/>
      <c r="AN28" s="146"/>
      <c r="AO28" s="146"/>
      <c r="AP28" s="146"/>
      <c r="AQ28" s="146"/>
      <c r="AR28" s="146"/>
      <c r="AS28" s="146"/>
      <c r="AT28" s="146"/>
      <c r="AU28" s="146"/>
      <c r="AV28" s="146"/>
      <c r="AW28" s="146"/>
      <c r="AX28" s="146"/>
      <c r="AY28" s="146"/>
      <c r="AZ28" s="146"/>
    </row>
    <row r="29" spans="1:52">
      <c r="A29" s="142">
        <v>231.9</v>
      </c>
      <c r="B29" s="143">
        <v>1</v>
      </c>
      <c r="C29" s="144">
        <v>0</v>
      </c>
      <c r="D29" s="144">
        <v>0</v>
      </c>
      <c r="E29" s="144">
        <v>0</v>
      </c>
      <c r="F29" s="144">
        <v>20.9</v>
      </c>
      <c r="G29" s="144">
        <v>53.97</v>
      </c>
      <c r="H29" s="144">
        <v>79.62</v>
      </c>
      <c r="I29" s="144">
        <v>196.03</v>
      </c>
      <c r="J29" s="144">
        <v>198.53</v>
      </c>
      <c r="K29" s="144">
        <v>334.87</v>
      </c>
      <c r="L29" s="144">
        <v>1020.3</v>
      </c>
      <c r="M29" s="144">
        <v>498.58</v>
      </c>
      <c r="N29" s="144">
        <v>481.98</v>
      </c>
      <c r="O29" s="144">
        <v>451.83</v>
      </c>
      <c r="P29" s="144">
        <v>1168.01</v>
      </c>
      <c r="Q29" s="144">
        <v>716.56</v>
      </c>
      <c r="R29" s="144">
        <v>958.14</v>
      </c>
      <c r="S29" s="144">
        <v>0</v>
      </c>
      <c r="T29" s="144">
        <v>0</v>
      </c>
      <c r="U29" s="144">
        <v>29</v>
      </c>
      <c r="V29" s="144">
        <v>289.89999999999998</v>
      </c>
      <c r="W29" s="144">
        <v>650.75</v>
      </c>
      <c r="X29" s="144">
        <v>456.27</v>
      </c>
      <c r="Y29" s="144">
        <v>439.53</v>
      </c>
      <c r="Z29" s="145">
        <v>0</v>
      </c>
      <c r="AA29" s="159">
        <v>20</v>
      </c>
      <c r="AB29" s="160"/>
      <c r="AC29" s="146"/>
      <c r="AD29" s="146"/>
      <c r="AE29" s="146"/>
      <c r="AF29" s="146"/>
      <c r="AG29" s="146"/>
      <c r="AH29" s="146"/>
      <c r="AI29" s="146"/>
      <c r="AJ29" s="146"/>
      <c r="AK29" s="146"/>
      <c r="AL29" s="146"/>
      <c r="AM29" s="146"/>
      <c r="AN29" s="146"/>
      <c r="AO29" s="146"/>
      <c r="AP29" s="146"/>
      <c r="AQ29" s="146"/>
      <c r="AR29" s="146"/>
      <c r="AS29" s="146"/>
      <c r="AT29" s="146"/>
      <c r="AU29" s="146"/>
      <c r="AV29" s="146"/>
      <c r="AW29" s="146"/>
      <c r="AX29" s="146"/>
      <c r="AY29" s="146"/>
      <c r="AZ29" s="146"/>
    </row>
    <row r="30" spans="1:52">
      <c r="A30" s="142">
        <v>230.9</v>
      </c>
      <c r="B30" s="143">
        <v>1</v>
      </c>
      <c r="C30" s="144">
        <v>0</v>
      </c>
      <c r="D30" s="144">
        <v>0</v>
      </c>
      <c r="E30" s="144">
        <v>0</v>
      </c>
      <c r="F30" s="144">
        <v>9.8000000000000007</v>
      </c>
      <c r="G30" s="144">
        <v>34.61</v>
      </c>
      <c r="H30" s="144">
        <v>69.3</v>
      </c>
      <c r="I30" s="144">
        <v>177.34</v>
      </c>
      <c r="J30" s="144">
        <v>186.96</v>
      </c>
      <c r="K30" s="144">
        <v>315.02999999999997</v>
      </c>
      <c r="L30" s="144">
        <v>997.72</v>
      </c>
      <c r="M30" s="144">
        <v>484.96</v>
      </c>
      <c r="N30" s="144">
        <v>481.16</v>
      </c>
      <c r="O30" s="144">
        <v>451.83</v>
      </c>
      <c r="P30" s="144">
        <v>1139.8499999999999</v>
      </c>
      <c r="Q30" s="144">
        <v>690.21</v>
      </c>
      <c r="R30" s="144">
        <v>933.01</v>
      </c>
      <c r="S30" s="144">
        <v>0</v>
      </c>
      <c r="T30" s="144">
        <v>0</v>
      </c>
      <c r="U30" s="144">
        <v>26.75</v>
      </c>
      <c r="V30" s="144">
        <v>267.19</v>
      </c>
      <c r="W30" s="144">
        <v>610.79999999999995</v>
      </c>
      <c r="X30" s="144">
        <v>444.23</v>
      </c>
      <c r="Y30" s="144">
        <v>411.8</v>
      </c>
      <c r="Z30" s="145">
        <v>0</v>
      </c>
      <c r="AA30" s="159">
        <v>21</v>
      </c>
      <c r="AB30" s="160"/>
      <c r="AC30" s="146"/>
      <c r="AD30" s="146"/>
      <c r="AE30" s="146"/>
      <c r="AF30" s="146"/>
      <c r="AG30" s="146"/>
      <c r="AH30" s="146"/>
      <c r="AI30" s="146"/>
      <c r="AJ30" s="146"/>
      <c r="AK30" s="146"/>
      <c r="AL30" s="146"/>
      <c r="AM30" s="146"/>
      <c r="AN30" s="146"/>
      <c r="AO30" s="146"/>
      <c r="AP30" s="146"/>
      <c r="AQ30" s="146"/>
      <c r="AR30" s="146"/>
      <c r="AS30" s="146"/>
      <c r="AT30" s="146"/>
      <c r="AU30" s="146"/>
      <c r="AV30" s="146"/>
      <c r="AW30" s="146"/>
      <c r="AX30" s="146"/>
      <c r="AY30" s="146"/>
      <c r="AZ30" s="146"/>
    </row>
    <row r="31" spans="1:52">
      <c r="A31" s="142">
        <v>229.9</v>
      </c>
      <c r="B31" s="143">
        <v>1</v>
      </c>
      <c r="C31" s="144">
        <v>0</v>
      </c>
      <c r="D31" s="144">
        <v>0</v>
      </c>
      <c r="E31" s="144">
        <v>0</v>
      </c>
      <c r="F31" s="144">
        <v>0</v>
      </c>
      <c r="G31" s="144">
        <v>15.86</v>
      </c>
      <c r="H31" s="144">
        <v>55.92</v>
      </c>
      <c r="I31" s="144">
        <v>162.91999999999999</v>
      </c>
      <c r="J31" s="144">
        <v>182.23</v>
      </c>
      <c r="K31" s="144">
        <v>305.13</v>
      </c>
      <c r="L31" s="144">
        <v>990.33</v>
      </c>
      <c r="M31" s="144">
        <v>474.81</v>
      </c>
      <c r="N31" s="144">
        <v>476.4</v>
      </c>
      <c r="O31" s="144">
        <v>447.36</v>
      </c>
      <c r="P31" s="144">
        <v>1129.26</v>
      </c>
      <c r="Q31" s="144">
        <v>679.26</v>
      </c>
      <c r="R31" s="144">
        <v>928.42</v>
      </c>
      <c r="S31" s="144">
        <v>0</v>
      </c>
      <c r="T31" s="144">
        <v>0</v>
      </c>
      <c r="U31" s="144">
        <v>23.7</v>
      </c>
      <c r="V31" s="144">
        <v>236.7</v>
      </c>
      <c r="W31" s="144">
        <v>575.35</v>
      </c>
      <c r="X31" s="144">
        <v>430.61</v>
      </c>
      <c r="Y31" s="144">
        <v>387.6</v>
      </c>
      <c r="Z31" s="145">
        <v>0</v>
      </c>
      <c r="AA31" s="159">
        <v>22</v>
      </c>
      <c r="AB31" s="160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6"/>
      <c r="AN31" s="146"/>
      <c r="AO31" s="146"/>
      <c r="AP31" s="146"/>
      <c r="AQ31" s="146"/>
      <c r="AR31" s="146"/>
      <c r="AS31" s="146"/>
      <c r="AT31" s="146"/>
      <c r="AU31" s="146"/>
      <c r="AV31" s="146"/>
      <c r="AW31" s="146"/>
      <c r="AX31" s="146"/>
      <c r="AY31" s="146"/>
      <c r="AZ31" s="146"/>
    </row>
    <row r="32" spans="1:52">
      <c r="A32" s="142">
        <v>228.9</v>
      </c>
      <c r="B32" s="143">
        <v>1</v>
      </c>
      <c r="C32" s="144">
        <v>0</v>
      </c>
      <c r="D32" s="144">
        <v>0</v>
      </c>
      <c r="E32" s="144">
        <v>0</v>
      </c>
      <c r="F32" s="144">
        <v>0</v>
      </c>
      <c r="G32" s="144">
        <v>0</v>
      </c>
      <c r="H32" s="144">
        <v>42.59</v>
      </c>
      <c r="I32" s="144">
        <v>148.68</v>
      </c>
      <c r="J32" s="144">
        <v>177.91</v>
      </c>
      <c r="K32" s="144">
        <v>288.12</v>
      </c>
      <c r="L32" s="144">
        <v>977.15</v>
      </c>
      <c r="M32" s="144">
        <v>464.49</v>
      </c>
      <c r="N32" s="144">
        <v>473.08</v>
      </c>
      <c r="O32" s="144">
        <v>442.93</v>
      </c>
      <c r="P32" s="144">
        <v>1124.1600000000001</v>
      </c>
      <c r="Q32" s="144">
        <v>665.48</v>
      </c>
      <c r="R32" s="144">
        <v>901.2</v>
      </c>
      <c r="S32" s="144">
        <v>0</v>
      </c>
      <c r="T32" s="144">
        <v>0</v>
      </c>
      <c r="U32" s="144">
        <v>20.75</v>
      </c>
      <c r="V32" s="144">
        <v>207.01</v>
      </c>
      <c r="W32" s="144">
        <v>540.91</v>
      </c>
      <c r="X32" s="144">
        <v>420.3</v>
      </c>
      <c r="Y32" s="144">
        <v>369.22</v>
      </c>
      <c r="Z32" s="145">
        <v>0</v>
      </c>
      <c r="AA32" s="159">
        <v>23</v>
      </c>
      <c r="AB32" s="160"/>
      <c r="AC32" s="146"/>
      <c r="AD32" s="146"/>
      <c r="AE32" s="146"/>
      <c r="AF32" s="146"/>
      <c r="AG32" s="146"/>
      <c r="AH32" s="146"/>
      <c r="AI32" s="146"/>
      <c r="AJ32" s="146"/>
      <c r="AK32" s="146"/>
      <c r="AL32" s="146"/>
      <c r="AM32" s="146"/>
      <c r="AN32" s="146"/>
      <c r="AO32" s="146"/>
      <c r="AP32" s="146"/>
      <c r="AQ32" s="146"/>
      <c r="AR32" s="146"/>
      <c r="AS32" s="146"/>
      <c r="AT32" s="146"/>
      <c r="AU32" s="146"/>
      <c r="AV32" s="146"/>
      <c r="AW32" s="146"/>
      <c r="AX32" s="146"/>
      <c r="AY32" s="146"/>
      <c r="AZ32" s="146"/>
    </row>
    <row r="33" spans="1:52">
      <c r="A33" s="142">
        <v>227.9</v>
      </c>
      <c r="B33" s="143">
        <v>1</v>
      </c>
      <c r="C33" s="144">
        <v>0</v>
      </c>
      <c r="D33" s="144">
        <v>0</v>
      </c>
      <c r="E33" s="144">
        <v>0</v>
      </c>
      <c r="F33" s="144">
        <v>0</v>
      </c>
      <c r="G33" s="144">
        <v>0</v>
      </c>
      <c r="H33" s="144">
        <v>30.92</v>
      </c>
      <c r="I33" s="144">
        <v>130.22999999999999</v>
      </c>
      <c r="J33" s="144">
        <v>160.26</v>
      </c>
      <c r="K33" s="144">
        <v>250.24</v>
      </c>
      <c r="L33" s="144">
        <v>922.96</v>
      </c>
      <c r="M33" s="144">
        <v>433.92</v>
      </c>
      <c r="N33" s="144">
        <v>457.51</v>
      </c>
      <c r="O33" s="144">
        <v>438.54</v>
      </c>
      <c r="P33" s="144">
        <v>1073.71</v>
      </c>
      <c r="Q33" s="144">
        <v>624</v>
      </c>
      <c r="R33" s="144">
        <v>838.13</v>
      </c>
      <c r="S33" s="144">
        <v>0</v>
      </c>
      <c r="T33" s="144">
        <v>0</v>
      </c>
      <c r="U33" s="144">
        <v>17.649999999999999</v>
      </c>
      <c r="V33" s="144">
        <v>176.37</v>
      </c>
      <c r="W33" s="144">
        <v>508.81</v>
      </c>
      <c r="X33" s="144">
        <v>411.2</v>
      </c>
      <c r="Y33" s="144">
        <v>351.63</v>
      </c>
      <c r="Z33" s="145">
        <v>0</v>
      </c>
      <c r="AA33" s="159">
        <v>24</v>
      </c>
      <c r="AB33" s="160"/>
      <c r="AC33" s="146"/>
      <c r="AD33" s="146"/>
      <c r="AE33" s="146"/>
      <c r="AF33" s="146"/>
      <c r="AG33" s="146"/>
      <c r="AH33" s="146"/>
      <c r="AI33" s="146"/>
      <c r="AJ33" s="146"/>
      <c r="AK33" s="146"/>
      <c r="AL33" s="146"/>
      <c r="AM33" s="146"/>
      <c r="AN33" s="146"/>
      <c r="AO33" s="146"/>
      <c r="AP33" s="146"/>
      <c r="AQ33" s="146"/>
      <c r="AR33" s="146"/>
      <c r="AS33" s="146"/>
      <c r="AT33" s="146"/>
      <c r="AU33" s="146"/>
      <c r="AV33" s="146"/>
      <c r="AW33" s="146"/>
      <c r="AX33" s="146"/>
      <c r="AY33" s="146"/>
      <c r="AZ33" s="146"/>
    </row>
    <row r="34" spans="1:52">
      <c r="A34" s="142">
        <v>226.9</v>
      </c>
      <c r="B34" s="143">
        <v>1</v>
      </c>
      <c r="C34" s="144">
        <v>0</v>
      </c>
      <c r="D34" s="144">
        <v>0</v>
      </c>
      <c r="E34" s="144">
        <v>0</v>
      </c>
      <c r="F34" s="144">
        <v>0</v>
      </c>
      <c r="G34" s="144">
        <v>0</v>
      </c>
      <c r="H34" s="144">
        <v>21.8</v>
      </c>
      <c r="I34" s="144">
        <v>116.06</v>
      </c>
      <c r="J34" s="144">
        <v>152.05000000000001</v>
      </c>
      <c r="K34" s="144">
        <v>224.82</v>
      </c>
      <c r="L34" s="144">
        <v>908.03</v>
      </c>
      <c r="M34" s="144">
        <v>425.54</v>
      </c>
      <c r="N34" s="144">
        <v>452.98</v>
      </c>
      <c r="O34" s="144">
        <v>434.2</v>
      </c>
      <c r="P34" s="144">
        <v>1073.03</v>
      </c>
      <c r="Q34" s="144">
        <v>618.57000000000005</v>
      </c>
      <c r="R34" s="144">
        <v>832.66</v>
      </c>
      <c r="S34" s="144">
        <v>0</v>
      </c>
      <c r="T34" s="144">
        <v>0</v>
      </c>
      <c r="U34" s="144">
        <v>14.95</v>
      </c>
      <c r="V34" s="144">
        <v>149.03</v>
      </c>
      <c r="W34" s="144">
        <v>487.23</v>
      </c>
      <c r="X34" s="144">
        <v>397.25</v>
      </c>
      <c r="Y34" s="144">
        <v>328.81</v>
      </c>
      <c r="Z34" s="145">
        <v>0</v>
      </c>
      <c r="AA34" s="159">
        <v>25</v>
      </c>
      <c r="AB34" s="160"/>
      <c r="AC34" s="146"/>
      <c r="AD34" s="146"/>
      <c r="AE34" s="146"/>
      <c r="AF34" s="146"/>
      <c r="AG34" s="146"/>
      <c r="AH34" s="146"/>
      <c r="AI34" s="146"/>
      <c r="AJ34" s="146"/>
      <c r="AK34" s="146"/>
      <c r="AL34" s="146"/>
      <c r="AM34" s="146"/>
      <c r="AN34" s="146"/>
      <c r="AO34" s="146"/>
      <c r="AP34" s="146"/>
      <c r="AQ34" s="146"/>
      <c r="AR34" s="146"/>
      <c r="AS34" s="146"/>
      <c r="AT34" s="146"/>
      <c r="AU34" s="146"/>
      <c r="AV34" s="146"/>
      <c r="AW34" s="146"/>
      <c r="AX34" s="146"/>
      <c r="AY34" s="146"/>
      <c r="AZ34" s="146"/>
    </row>
    <row r="35" spans="1:52">
      <c r="A35" s="142">
        <v>225.9</v>
      </c>
      <c r="B35" s="143">
        <v>1</v>
      </c>
      <c r="C35" s="144">
        <v>0</v>
      </c>
      <c r="D35" s="144">
        <v>0</v>
      </c>
      <c r="E35" s="144">
        <v>0</v>
      </c>
      <c r="F35" s="144">
        <v>0</v>
      </c>
      <c r="G35" s="144">
        <v>0</v>
      </c>
      <c r="H35" s="144">
        <v>15.33</v>
      </c>
      <c r="I35" s="144">
        <v>97.21</v>
      </c>
      <c r="J35" s="144">
        <v>142.01</v>
      </c>
      <c r="K35" s="144">
        <v>197.11</v>
      </c>
      <c r="L35" s="144">
        <v>868.5</v>
      </c>
      <c r="M35" s="144">
        <v>401.5</v>
      </c>
      <c r="N35" s="144">
        <v>439.41</v>
      </c>
      <c r="O35" s="144">
        <v>429.9</v>
      </c>
      <c r="P35" s="144">
        <v>1041.69</v>
      </c>
      <c r="Q35" s="144">
        <v>596.77</v>
      </c>
      <c r="R35" s="144">
        <v>807.07</v>
      </c>
      <c r="S35" s="144">
        <v>0</v>
      </c>
      <c r="T35" s="144">
        <v>0</v>
      </c>
      <c r="U35" s="144">
        <v>12.5</v>
      </c>
      <c r="V35" s="144">
        <v>124.38</v>
      </c>
      <c r="W35" s="144">
        <v>459.32</v>
      </c>
      <c r="X35" s="144">
        <v>377.58</v>
      </c>
      <c r="Y35" s="144">
        <v>308.81</v>
      </c>
      <c r="Z35" s="145">
        <v>0</v>
      </c>
      <c r="AA35" s="159">
        <v>26</v>
      </c>
      <c r="AB35" s="160"/>
      <c r="AC35" s="146"/>
      <c r="AD35" s="146"/>
      <c r="AE35" s="146"/>
      <c r="AF35" s="146"/>
      <c r="AG35" s="146"/>
      <c r="AH35" s="146"/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46"/>
      <c r="AT35" s="146"/>
      <c r="AU35" s="146"/>
      <c r="AV35" s="146"/>
      <c r="AW35" s="146"/>
      <c r="AX35" s="146"/>
      <c r="AY35" s="146"/>
      <c r="AZ35" s="146"/>
    </row>
    <row r="36" spans="1:52">
      <c r="A36" s="142">
        <v>224.9</v>
      </c>
      <c r="B36" s="143">
        <v>1</v>
      </c>
      <c r="C36" s="144">
        <v>0</v>
      </c>
      <c r="D36" s="144">
        <v>0</v>
      </c>
      <c r="E36" s="144">
        <v>0</v>
      </c>
      <c r="F36" s="144">
        <v>0</v>
      </c>
      <c r="G36" s="144">
        <v>0</v>
      </c>
      <c r="H36" s="144">
        <v>8.93</v>
      </c>
      <c r="I36" s="144">
        <v>78.349999999999994</v>
      </c>
      <c r="J36" s="144">
        <v>129.04</v>
      </c>
      <c r="K36" s="144">
        <v>167.59</v>
      </c>
      <c r="L36" s="144">
        <v>813.18</v>
      </c>
      <c r="M36" s="144">
        <v>362.09</v>
      </c>
      <c r="N36" s="144">
        <v>426.82</v>
      </c>
      <c r="O36" s="144">
        <v>425.64</v>
      </c>
      <c r="P36" s="144">
        <v>1025.1600000000001</v>
      </c>
      <c r="Q36" s="144">
        <v>565.33000000000004</v>
      </c>
      <c r="R36" s="144">
        <v>781.39</v>
      </c>
      <c r="S36" s="144">
        <v>0</v>
      </c>
      <c r="T36" s="144">
        <v>0</v>
      </c>
      <c r="U36" s="144">
        <v>0</v>
      </c>
      <c r="V36" s="144">
        <v>103.59</v>
      </c>
      <c r="W36" s="144">
        <v>429.02</v>
      </c>
      <c r="X36" s="144">
        <v>361.28</v>
      </c>
      <c r="Y36" s="144">
        <v>292.47000000000003</v>
      </c>
      <c r="Z36" s="145">
        <v>0</v>
      </c>
      <c r="AA36" s="159">
        <v>27</v>
      </c>
      <c r="AB36" s="160"/>
      <c r="AC36" s="146"/>
      <c r="AD36" s="146"/>
      <c r="AE36" s="146"/>
      <c r="AF36" s="146"/>
      <c r="AG36" s="146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146"/>
      <c r="AT36" s="146"/>
      <c r="AU36" s="146"/>
      <c r="AV36" s="146"/>
      <c r="AW36" s="146"/>
      <c r="AX36" s="146"/>
      <c r="AY36" s="146"/>
      <c r="AZ36" s="146"/>
    </row>
    <row r="37" spans="1:52">
      <c r="A37" s="142">
        <v>223.9</v>
      </c>
      <c r="B37" s="143">
        <v>1</v>
      </c>
      <c r="C37" s="144">
        <v>0</v>
      </c>
      <c r="D37" s="144">
        <v>0</v>
      </c>
      <c r="E37" s="144">
        <v>0</v>
      </c>
      <c r="F37" s="144">
        <v>0</v>
      </c>
      <c r="G37" s="144">
        <v>0</v>
      </c>
      <c r="H37" s="144">
        <v>0</v>
      </c>
      <c r="I37" s="144">
        <v>67.260000000000005</v>
      </c>
      <c r="J37" s="144">
        <v>122.86</v>
      </c>
      <c r="K37" s="144">
        <v>158.13</v>
      </c>
      <c r="L37" s="144">
        <v>811.31</v>
      </c>
      <c r="M37" s="144">
        <v>359.4</v>
      </c>
      <c r="N37" s="144">
        <v>422.59</v>
      </c>
      <c r="O37" s="144">
        <v>421.43</v>
      </c>
      <c r="P37" s="144">
        <v>1015.01</v>
      </c>
      <c r="Q37" s="144">
        <v>559.73</v>
      </c>
      <c r="R37" s="144">
        <v>773.65</v>
      </c>
      <c r="S37" s="144">
        <v>0</v>
      </c>
      <c r="T37" s="144">
        <v>0</v>
      </c>
      <c r="U37" s="144">
        <v>0</v>
      </c>
      <c r="V37" s="144">
        <v>81.98</v>
      </c>
      <c r="W37" s="144">
        <v>406.51</v>
      </c>
      <c r="X37" s="144">
        <v>343.06</v>
      </c>
      <c r="Y37" s="144">
        <v>271.72000000000003</v>
      </c>
      <c r="Z37" s="145">
        <v>0</v>
      </c>
      <c r="AA37" s="159">
        <v>28</v>
      </c>
      <c r="AB37" s="161"/>
      <c r="AC37" s="146"/>
      <c r="AD37" s="146"/>
      <c r="AE37" s="146"/>
      <c r="AF37" s="146"/>
      <c r="AG37" s="146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146"/>
      <c r="AT37" s="146"/>
      <c r="AU37" s="146"/>
      <c r="AV37" s="146"/>
      <c r="AW37" s="146"/>
      <c r="AX37" s="146"/>
      <c r="AY37" s="146"/>
      <c r="AZ37" s="146"/>
    </row>
    <row r="38" spans="1:52">
      <c r="A38" s="142">
        <v>222.9</v>
      </c>
      <c r="B38" s="143">
        <v>1</v>
      </c>
      <c r="C38" s="144">
        <v>0</v>
      </c>
      <c r="D38" s="144">
        <v>0</v>
      </c>
      <c r="E38" s="144">
        <v>0</v>
      </c>
      <c r="F38" s="144">
        <v>0</v>
      </c>
      <c r="G38" s="144">
        <v>0</v>
      </c>
      <c r="H38" s="144">
        <v>0</v>
      </c>
      <c r="I38" s="144">
        <v>51.22</v>
      </c>
      <c r="J38" s="144">
        <v>111.23</v>
      </c>
      <c r="K38" s="144">
        <v>143.30000000000001</v>
      </c>
      <c r="L38" s="144">
        <v>749.88</v>
      </c>
      <c r="M38" s="144">
        <v>339.68</v>
      </c>
      <c r="N38" s="144">
        <v>398.48</v>
      </c>
      <c r="O38" s="144">
        <v>417.26</v>
      </c>
      <c r="P38" s="144">
        <v>967.95</v>
      </c>
      <c r="Q38" s="144">
        <v>529.86</v>
      </c>
      <c r="R38" s="144">
        <v>739.81</v>
      </c>
      <c r="S38" s="144">
        <v>0</v>
      </c>
      <c r="T38" s="144">
        <v>0</v>
      </c>
      <c r="U38" s="144">
        <v>0</v>
      </c>
      <c r="V38" s="144">
        <v>65.12</v>
      </c>
      <c r="W38" s="144">
        <v>377.06</v>
      </c>
      <c r="X38" s="144">
        <v>328.17</v>
      </c>
      <c r="Y38" s="144">
        <v>252.91</v>
      </c>
      <c r="Z38" s="145">
        <v>0</v>
      </c>
      <c r="AA38" s="159">
        <v>29</v>
      </c>
      <c r="AB38" s="161" t="s">
        <v>665</v>
      </c>
      <c r="AC38" s="146"/>
      <c r="AD38" s="146"/>
      <c r="AE38" s="146"/>
      <c r="AF38" s="146"/>
      <c r="AG38" s="146"/>
      <c r="AH38" s="146"/>
      <c r="AI38" s="146"/>
      <c r="AJ38" s="146"/>
      <c r="AK38" s="146"/>
      <c r="AL38" s="146"/>
      <c r="AM38" s="146"/>
      <c r="AN38" s="146"/>
      <c r="AO38" s="146"/>
      <c r="AP38" s="146"/>
      <c r="AQ38" s="146"/>
      <c r="AR38" s="146"/>
      <c r="AS38" s="146"/>
      <c r="AT38" s="146"/>
      <c r="AU38" s="146"/>
      <c r="AV38" s="146"/>
      <c r="AW38" s="146"/>
      <c r="AX38" s="146"/>
      <c r="AY38" s="146"/>
      <c r="AZ38" s="146"/>
    </row>
    <row r="39" spans="1:52">
      <c r="A39" s="142">
        <v>221.9</v>
      </c>
      <c r="B39" s="143">
        <v>1</v>
      </c>
      <c r="C39" s="144">
        <v>0</v>
      </c>
      <c r="D39" s="144">
        <v>0</v>
      </c>
      <c r="E39" s="144">
        <v>0</v>
      </c>
      <c r="F39" s="144">
        <v>0</v>
      </c>
      <c r="G39" s="144">
        <v>0</v>
      </c>
      <c r="H39" s="144">
        <v>0</v>
      </c>
      <c r="I39" s="144">
        <v>37.840000000000003</v>
      </c>
      <c r="J39" s="144">
        <v>102.97</v>
      </c>
      <c r="K39" s="144">
        <v>136.13</v>
      </c>
      <c r="L39" s="144">
        <v>703.34</v>
      </c>
      <c r="M39" s="144">
        <v>326.62</v>
      </c>
      <c r="N39" s="144">
        <v>385.92</v>
      </c>
      <c r="O39" s="144">
        <v>413.13</v>
      </c>
      <c r="P39" s="144">
        <v>945.01</v>
      </c>
      <c r="Q39" s="144">
        <v>515.79999999999995</v>
      </c>
      <c r="R39" s="144">
        <v>712.23</v>
      </c>
      <c r="S39" s="144">
        <v>0</v>
      </c>
      <c r="T39" s="144">
        <v>0</v>
      </c>
      <c r="U39" s="144">
        <v>0</v>
      </c>
      <c r="V39" s="144">
        <v>45.03</v>
      </c>
      <c r="W39" s="144">
        <v>343.93</v>
      </c>
      <c r="X39" s="144">
        <v>317.2</v>
      </c>
      <c r="Y39" s="144">
        <v>234.55</v>
      </c>
      <c r="Z39" s="145">
        <v>0</v>
      </c>
      <c r="AA39" s="159">
        <v>30</v>
      </c>
      <c r="AB39" s="160"/>
      <c r="AC39" s="146"/>
      <c r="AD39" s="146"/>
      <c r="AE39" s="146"/>
      <c r="AF39" s="146"/>
      <c r="AG39" s="146"/>
      <c r="AH39" s="146"/>
      <c r="AI39" s="146"/>
      <c r="AJ39" s="146"/>
      <c r="AK39" s="146"/>
      <c r="AL39" s="146"/>
      <c r="AM39" s="146"/>
      <c r="AN39" s="146"/>
      <c r="AO39" s="146"/>
      <c r="AP39" s="146"/>
      <c r="AQ39" s="146"/>
      <c r="AR39" s="146"/>
      <c r="AS39" s="146"/>
      <c r="AT39" s="146"/>
      <c r="AU39" s="146"/>
      <c r="AV39" s="146"/>
      <c r="AW39" s="146"/>
      <c r="AX39" s="146"/>
      <c r="AY39" s="146"/>
      <c r="AZ39" s="146"/>
    </row>
    <row r="40" spans="1:52">
      <c r="A40" s="142">
        <v>220.9</v>
      </c>
      <c r="B40" s="143">
        <v>1</v>
      </c>
      <c r="C40" s="144">
        <v>0</v>
      </c>
      <c r="D40" s="144">
        <v>0</v>
      </c>
      <c r="E40" s="144">
        <v>0</v>
      </c>
      <c r="F40" s="144">
        <v>0</v>
      </c>
      <c r="G40" s="144">
        <v>0</v>
      </c>
      <c r="H40" s="144">
        <v>0</v>
      </c>
      <c r="I40" s="144">
        <v>26.44</v>
      </c>
      <c r="J40" s="144">
        <v>84.52</v>
      </c>
      <c r="K40" s="144">
        <v>125.17</v>
      </c>
      <c r="L40" s="144">
        <v>664.39</v>
      </c>
      <c r="M40" s="144">
        <v>311.60000000000002</v>
      </c>
      <c r="N40" s="144">
        <v>365.95</v>
      </c>
      <c r="O40" s="144">
        <v>409.04</v>
      </c>
      <c r="P40" s="144">
        <v>933.84</v>
      </c>
      <c r="Q40" s="144">
        <v>501.6</v>
      </c>
      <c r="R40" s="144">
        <v>665.12</v>
      </c>
      <c r="S40" s="144">
        <v>0</v>
      </c>
      <c r="T40" s="144">
        <v>0</v>
      </c>
      <c r="U40" s="144">
        <v>0</v>
      </c>
      <c r="V40" s="144">
        <v>31.2</v>
      </c>
      <c r="W40" s="144">
        <v>311.55</v>
      </c>
      <c r="X40" s="144">
        <v>305.58999999999997</v>
      </c>
      <c r="Y40" s="144">
        <v>221.25</v>
      </c>
      <c r="Z40" s="145">
        <v>0</v>
      </c>
      <c r="AA40" s="159">
        <v>31</v>
      </c>
      <c r="AB40" s="160"/>
      <c r="AC40" s="146"/>
      <c r="AD40" s="146"/>
      <c r="AE40" s="146"/>
      <c r="AF40" s="146"/>
      <c r="AG40" s="146"/>
      <c r="AH40" s="146"/>
      <c r="AI40" s="146"/>
      <c r="AJ40" s="146"/>
      <c r="AK40" s="146"/>
      <c r="AL40" s="146"/>
      <c r="AM40" s="146"/>
      <c r="AN40" s="146"/>
      <c r="AO40" s="146"/>
      <c r="AP40" s="146"/>
      <c r="AQ40" s="146"/>
      <c r="AR40" s="146"/>
      <c r="AS40" s="146"/>
      <c r="AT40" s="146"/>
      <c r="AU40" s="146"/>
      <c r="AV40" s="146"/>
      <c r="AW40" s="146"/>
      <c r="AX40" s="146"/>
      <c r="AY40" s="146"/>
      <c r="AZ40" s="146"/>
    </row>
    <row r="41" spans="1:52">
      <c r="A41" s="142">
        <v>219.9</v>
      </c>
      <c r="B41" s="143">
        <v>1</v>
      </c>
      <c r="C41" s="144">
        <v>0</v>
      </c>
      <c r="D41" s="144">
        <v>0</v>
      </c>
      <c r="E41" s="144">
        <v>0</v>
      </c>
      <c r="F41" s="144">
        <v>0</v>
      </c>
      <c r="G41" s="144">
        <v>0</v>
      </c>
      <c r="H41" s="144">
        <v>0</v>
      </c>
      <c r="I41" s="144">
        <v>12.25</v>
      </c>
      <c r="J41" s="144">
        <v>74.41</v>
      </c>
      <c r="K41" s="144">
        <v>117.06</v>
      </c>
      <c r="L41" s="144">
        <v>629.55999999999995</v>
      </c>
      <c r="M41" s="144">
        <v>287.12</v>
      </c>
      <c r="N41" s="144">
        <v>351.54</v>
      </c>
      <c r="O41" s="144">
        <v>404.99</v>
      </c>
      <c r="P41" s="144">
        <v>924.59</v>
      </c>
      <c r="Q41" s="144">
        <v>483.77</v>
      </c>
      <c r="R41" s="144">
        <v>657.24</v>
      </c>
      <c r="S41" s="144">
        <v>0</v>
      </c>
      <c r="T41" s="144">
        <v>0</v>
      </c>
      <c r="U41" s="144">
        <v>0</v>
      </c>
      <c r="V41" s="144">
        <v>28.2</v>
      </c>
      <c r="W41" s="144">
        <v>281.27999999999997</v>
      </c>
      <c r="X41" s="144">
        <v>291.06</v>
      </c>
      <c r="Y41" s="144">
        <v>206.62</v>
      </c>
      <c r="Z41" s="145">
        <v>0</v>
      </c>
      <c r="AA41" s="159">
        <v>32</v>
      </c>
      <c r="AB41" s="160"/>
      <c r="AC41" s="146"/>
      <c r="AD41" s="146"/>
      <c r="AE41" s="146"/>
      <c r="AF41" s="146"/>
      <c r="AG41" s="146"/>
      <c r="AH41" s="146"/>
      <c r="AI41" s="146"/>
      <c r="AJ41" s="146"/>
      <c r="AK41" s="146"/>
      <c r="AL41" s="146"/>
      <c r="AM41" s="146"/>
      <c r="AN41" s="146"/>
      <c r="AO41" s="146"/>
      <c r="AP41" s="146"/>
      <c r="AQ41" s="146"/>
      <c r="AR41" s="146"/>
      <c r="AS41" s="146"/>
      <c r="AT41" s="146"/>
      <c r="AU41" s="146"/>
      <c r="AV41" s="146"/>
      <c r="AW41" s="146"/>
      <c r="AX41" s="146"/>
      <c r="AY41" s="146"/>
      <c r="AZ41" s="146"/>
    </row>
    <row r="42" spans="1:52">
      <c r="A42" s="142">
        <v>218.9</v>
      </c>
      <c r="B42" s="143">
        <v>1</v>
      </c>
      <c r="C42" s="144">
        <v>0</v>
      </c>
      <c r="D42" s="144">
        <v>0</v>
      </c>
      <c r="E42" s="144">
        <v>0</v>
      </c>
      <c r="F42" s="144">
        <v>0</v>
      </c>
      <c r="G42" s="144">
        <v>0</v>
      </c>
      <c r="H42" s="144">
        <v>0</v>
      </c>
      <c r="I42" s="144">
        <v>0</v>
      </c>
      <c r="J42" s="144">
        <v>58.9</v>
      </c>
      <c r="K42" s="144">
        <v>99.38</v>
      </c>
      <c r="L42" s="144">
        <v>623.33000000000004</v>
      </c>
      <c r="M42" s="144">
        <v>284.27999999999997</v>
      </c>
      <c r="N42" s="144">
        <v>348.06</v>
      </c>
      <c r="O42" s="144">
        <v>400.98</v>
      </c>
      <c r="P42" s="144">
        <v>915.44</v>
      </c>
      <c r="Q42" s="144">
        <v>478.98</v>
      </c>
      <c r="R42" s="144">
        <v>650.73</v>
      </c>
      <c r="S42" s="144">
        <v>0</v>
      </c>
      <c r="T42" s="144">
        <v>0</v>
      </c>
      <c r="U42" s="144">
        <v>0</v>
      </c>
      <c r="V42" s="144">
        <v>24.75</v>
      </c>
      <c r="W42" s="144">
        <v>247.16</v>
      </c>
      <c r="X42" s="144">
        <v>276.42</v>
      </c>
      <c r="Y42" s="144">
        <v>190.4</v>
      </c>
      <c r="Z42" s="145">
        <v>0</v>
      </c>
      <c r="AA42" s="159">
        <v>33</v>
      </c>
      <c r="AB42" s="160"/>
      <c r="AC42" s="146"/>
      <c r="AD42" s="146"/>
      <c r="AE42" s="146"/>
      <c r="AF42" s="146"/>
      <c r="AG42" s="146"/>
      <c r="AH42" s="146"/>
      <c r="AI42" s="146"/>
      <c r="AJ42" s="146"/>
      <c r="AK42" s="146"/>
      <c r="AL42" s="146"/>
      <c r="AM42" s="146"/>
      <c r="AN42" s="146"/>
      <c r="AO42" s="146"/>
      <c r="AP42" s="146"/>
      <c r="AQ42" s="146"/>
      <c r="AR42" s="146"/>
      <c r="AS42" s="146"/>
      <c r="AT42" s="146"/>
      <c r="AU42" s="146"/>
      <c r="AV42" s="146"/>
      <c r="AW42" s="146"/>
      <c r="AX42" s="146"/>
      <c r="AY42" s="146"/>
      <c r="AZ42" s="146"/>
    </row>
    <row r="43" spans="1:52">
      <c r="A43" s="142">
        <v>217.9</v>
      </c>
      <c r="B43" s="143">
        <v>1</v>
      </c>
      <c r="C43" s="144">
        <v>0</v>
      </c>
      <c r="D43" s="144">
        <v>0</v>
      </c>
      <c r="E43" s="144">
        <v>0</v>
      </c>
      <c r="F43" s="144">
        <v>0</v>
      </c>
      <c r="G43" s="144">
        <v>0</v>
      </c>
      <c r="H43" s="144">
        <v>0</v>
      </c>
      <c r="I43" s="144">
        <v>0</v>
      </c>
      <c r="J43" s="144">
        <v>40.26</v>
      </c>
      <c r="K43" s="144">
        <v>93.89</v>
      </c>
      <c r="L43" s="144">
        <v>617.1</v>
      </c>
      <c r="M43" s="144">
        <v>281.44</v>
      </c>
      <c r="N43" s="144">
        <v>344.58</v>
      </c>
      <c r="O43" s="144">
        <v>396.97</v>
      </c>
      <c r="P43" s="144">
        <v>906.29</v>
      </c>
      <c r="Q43" s="144">
        <v>474.19</v>
      </c>
      <c r="R43" s="144">
        <v>644.22</v>
      </c>
      <c r="S43" s="144">
        <v>0</v>
      </c>
      <c r="T43" s="144">
        <v>0</v>
      </c>
      <c r="U43" s="144">
        <v>0</v>
      </c>
      <c r="V43" s="144">
        <v>21.3</v>
      </c>
      <c r="W43" s="144">
        <v>212.55</v>
      </c>
      <c r="X43" s="144">
        <v>259.85000000000002</v>
      </c>
      <c r="Y43" s="144">
        <v>172.6</v>
      </c>
      <c r="Z43" s="145">
        <v>0</v>
      </c>
      <c r="AA43" s="159">
        <v>34</v>
      </c>
      <c r="AB43" s="160"/>
      <c r="AC43" s="146"/>
      <c r="AD43" s="146"/>
      <c r="AE43" s="146"/>
      <c r="AF43" s="146"/>
      <c r="AG43" s="146"/>
      <c r="AH43" s="146"/>
      <c r="AI43" s="146"/>
      <c r="AJ43" s="146"/>
      <c r="AK43" s="146"/>
      <c r="AL43" s="146"/>
      <c r="AM43" s="146"/>
      <c r="AN43" s="146"/>
      <c r="AO43" s="146"/>
      <c r="AP43" s="146"/>
      <c r="AQ43" s="146"/>
      <c r="AR43" s="146"/>
      <c r="AS43" s="146"/>
      <c r="AT43" s="146"/>
      <c r="AU43" s="146"/>
      <c r="AV43" s="146"/>
      <c r="AW43" s="146"/>
      <c r="AX43" s="146"/>
      <c r="AY43" s="146"/>
      <c r="AZ43" s="146"/>
    </row>
    <row r="44" spans="1:52">
      <c r="A44" s="142">
        <v>216.9</v>
      </c>
      <c r="B44" s="143">
        <v>1</v>
      </c>
      <c r="C44" s="144">
        <v>0</v>
      </c>
      <c r="D44" s="144">
        <v>0</v>
      </c>
      <c r="E44" s="144">
        <v>0</v>
      </c>
      <c r="F44" s="144">
        <v>0</v>
      </c>
      <c r="G44" s="144">
        <v>0</v>
      </c>
      <c r="H44" s="144">
        <v>0</v>
      </c>
      <c r="I44" s="144">
        <v>0</v>
      </c>
      <c r="J44" s="144">
        <v>0</v>
      </c>
      <c r="K44" s="144">
        <v>75.56</v>
      </c>
      <c r="L44" s="144">
        <v>531.09</v>
      </c>
      <c r="M44" s="144">
        <v>241.58</v>
      </c>
      <c r="N44" s="144">
        <v>300.52999999999997</v>
      </c>
      <c r="O44" s="144">
        <v>360.95</v>
      </c>
      <c r="P44" s="144">
        <v>813.01</v>
      </c>
      <c r="Q44" s="144">
        <v>424.26</v>
      </c>
      <c r="R44" s="144">
        <v>574.29</v>
      </c>
      <c r="S44" s="144">
        <v>0</v>
      </c>
      <c r="T44" s="144">
        <v>0</v>
      </c>
      <c r="U44" s="144">
        <v>0</v>
      </c>
      <c r="V44" s="144">
        <v>0</v>
      </c>
      <c r="W44" s="144">
        <v>171.75</v>
      </c>
      <c r="X44" s="144">
        <v>245.14</v>
      </c>
      <c r="Y44" s="144">
        <v>153.62</v>
      </c>
      <c r="Z44" s="145">
        <v>0</v>
      </c>
      <c r="AA44" s="159">
        <v>35</v>
      </c>
      <c r="AB44" s="160"/>
      <c r="AC44" s="146"/>
      <c r="AD44" s="146"/>
      <c r="AE44" s="146"/>
      <c r="AF44" s="146"/>
      <c r="AG44" s="146"/>
      <c r="AH44" s="146"/>
      <c r="AI44" s="146"/>
      <c r="AJ44" s="146"/>
      <c r="AK44" s="146"/>
      <c r="AL44" s="146"/>
      <c r="AM44" s="146"/>
      <c r="AN44" s="146"/>
      <c r="AO44" s="146"/>
      <c r="AP44" s="146"/>
      <c r="AQ44" s="146"/>
      <c r="AR44" s="146"/>
      <c r="AS44" s="146"/>
      <c r="AT44" s="146"/>
      <c r="AU44" s="146"/>
      <c r="AV44" s="146"/>
      <c r="AW44" s="146"/>
      <c r="AX44" s="146"/>
      <c r="AY44" s="146"/>
      <c r="AZ44" s="146"/>
    </row>
    <row r="45" spans="1:52">
      <c r="A45" s="142">
        <v>215.9</v>
      </c>
      <c r="B45" s="143">
        <v>1</v>
      </c>
      <c r="C45" s="144">
        <v>0</v>
      </c>
      <c r="D45" s="144">
        <v>0</v>
      </c>
      <c r="E45" s="144">
        <v>0</v>
      </c>
      <c r="F45" s="144">
        <v>0</v>
      </c>
      <c r="G45" s="144">
        <v>0</v>
      </c>
      <c r="H45" s="144">
        <v>0</v>
      </c>
      <c r="I45" s="144">
        <v>0</v>
      </c>
      <c r="J45" s="144">
        <v>0</v>
      </c>
      <c r="K45" s="144">
        <v>60.15</v>
      </c>
      <c r="L45" s="144">
        <v>471.66</v>
      </c>
      <c r="M45" s="144">
        <v>220.18</v>
      </c>
      <c r="N45" s="144">
        <v>278.97000000000003</v>
      </c>
      <c r="O45" s="144">
        <v>350.41</v>
      </c>
      <c r="P45" s="144">
        <v>775.67</v>
      </c>
      <c r="Q45" s="144">
        <v>393.99</v>
      </c>
      <c r="R45" s="144">
        <v>538.4</v>
      </c>
      <c r="S45" s="144">
        <v>0</v>
      </c>
      <c r="T45" s="144">
        <v>0</v>
      </c>
      <c r="U45" s="144">
        <v>0</v>
      </c>
      <c r="V45" s="144">
        <v>0</v>
      </c>
      <c r="W45" s="144">
        <v>123.59</v>
      </c>
      <c r="X45" s="144">
        <v>229.16</v>
      </c>
      <c r="Y45" s="144">
        <v>137.97</v>
      </c>
      <c r="Z45" s="145">
        <v>0</v>
      </c>
      <c r="AA45" s="159">
        <v>36</v>
      </c>
      <c r="AB45" s="160"/>
      <c r="AC45" s="146"/>
      <c r="AD45" s="146"/>
      <c r="AE45" s="146"/>
      <c r="AF45" s="146"/>
      <c r="AG45" s="146"/>
      <c r="AH45" s="146"/>
      <c r="AI45" s="146"/>
      <c r="AJ45" s="146"/>
      <c r="AK45" s="146"/>
      <c r="AL45" s="146"/>
      <c r="AM45" s="146"/>
      <c r="AN45" s="146"/>
      <c r="AO45" s="146"/>
      <c r="AP45" s="146"/>
      <c r="AQ45" s="146"/>
      <c r="AR45" s="146"/>
      <c r="AS45" s="146"/>
      <c r="AT45" s="146"/>
      <c r="AU45" s="146"/>
      <c r="AV45" s="146"/>
      <c r="AW45" s="146"/>
      <c r="AX45" s="146"/>
      <c r="AY45" s="146"/>
      <c r="AZ45" s="146"/>
    </row>
    <row r="46" spans="1:52">
      <c r="A46" s="142">
        <v>214.9</v>
      </c>
      <c r="B46" s="143">
        <v>1</v>
      </c>
      <c r="C46" s="144">
        <v>0</v>
      </c>
      <c r="D46" s="144">
        <v>0</v>
      </c>
      <c r="E46" s="144">
        <v>0</v>
      </c>
      <c r="F46" s="144">
        <v>0</v>
      </c>
      <c r="G46" s="144">
        <v>0</v>
      </c>
      <c r="H46" s="144">
        <v>0</v>
      </c>
      <c r="I46" s="144">
        <v>0</v>
      </c>
      <c r="J46" s="144">
        <v>0</v>
      </c>
      <c r="K46" s="144">
        <v>42.1</v>
      </c>
      <c r="L46" s="144">
        <v>420.1</v>
      </c>
      <c r="M46" s="144">
        <v>195.22</v>
      </c>
      <c r="N46" s="144">
        <v>260.83999999999997</v>
      </c>
      <c r="O46" s="144">
        <v>349.33600000000001</v>
      </c>
      <c r="P46" s="144">
        <v>750.73</v>
      </c>
      <c r="Q46" s="144">
        <v>377.83</v>
      </c>
      <c r="R46" s="144">
        <v>517.22</v>
      </c>
      <c r="S46" s="144">
        <v>0</v>
      </c>
      <c r="T46" s="144">
        <v>0</v>
      </c>
      <c r="U46" s="144">
        <v>0</v>
      </c>
      <c r="V46" s="144">
        <v>0</v>
      </c>
      <c r="W46" s="144">
        <v>74.8</v>
      </c>
      <c r="X46" s="144">
        <v>207.25</v>
      </c>
      <c r="Y46" s="144">
        <v>118.72</v>
      </c>
      <c r="Z46" s="145">
        <v>0</v>
      </c>
      <c r="AA46" s="159">
        <v>37</v>
      </c>
      <c r="AB46" s="160"/>
      <c r="AC46" s="146"/>
      <c r="AD46" s="146"/>
      <c r="AE46" s="146"/>
      <c r="AF46" s="146"/>
      <c r="AG46" s="146"/>
      <c r="AH46" s="146"/>
      <c r="AI46" s="146"/>
      <c r="AJ46" s="146"/>
      <c r="AK46" s="146"/>
      <c r="AL46" s="146"/>
      <c r="AM46" s="146"/>
      <c r="AN46" s="146"/>
      <c r="AO46" s="146"/>
      <c r="AP46" s="146"/>
      <c r="AQ46" s="146"/>
      <c r="AR46" s="146"/>
      <c r="AS46" s="146"/>
      <c r="AT46" s="146"/>
      <c r="AU46" s="146"/>
      <c r="AV46" s="146"/>
      <c r="AW46" s="146"/>
      <c r="AX46" s="146"/>
      <c r="AY46" s="146"/>
      <c r="AZ46" s="146"/>
    </row>
    <row r="47" spans="1:52">
      <c r="A47" s="142">
        <v>213.9</v>
      </c>
      <c r="B47" s="143">
        <v>1</v>
      </c>
      <c r="C47" s="144">
        <v>0</v>
      </c>
      <c r="D47" s="144">
        <v>0</v>
      </c>
      <c r="E47" s="144">
        <v>0</v>
      </c>
      <c r="F47" s="144">
        <v>0</v>
      </c>
      <c r="G47" s="144">
        <v>0</v>
      </c>
      <c r="H47" s="144">
        <v>0</v>
      </c>
      <c r="I47" s="144">
        <v>0</v>
      </c>
      <c r="J47" s="144">
        <v>0</v>
      </c>
      <c r="K47" s="144">
        <v>39.549999999999997</v>
      </c>
      <c r="L47" s="144">
        <v>395.02</v>
      </c>
      <c r="M47" s="144">
        <v>170</v>
      </c>
      <c r="N47" s="144">
        <v>237.66</v>
      </c>
      <c r="O47" s="144">
        <v>348.26200000000006</v>
      </c>
      <c r="P47" s="144">
        <v>724.62</v>
      </c>
      <c r="Q47" s="144">
        <v>366.1</v>
      </c>
      <c r="R47" s="144">
        <v>501.3</v>
      </c>
      <c r="S47" s="144">
        <v>0</v>
      </c>
      <c r="T47" s="144">
        <v>0</v>
      </c>
      <c r="U47" s="144">
        <v>0</v>
      </c>
      <c r="V47" s="144">
        <v>0</v>
      </c>
      <c r="W47" s="144">
        <v>0</v>
      </c>
      <c r="X47" s="144">
        <v>177.54</v>
      </c>
      <c r="Y47" s="144">
        <v>96.32</v>
      </c>
      <c r="Z47" s="145">
        <v>0</v>
      </c>
      <c r="AA47" s="159">
        <v>38</v>
      </c>
      <c r="AB47" s="160"/>
      <c r="AC47" s="146"/>
      <c r="AD47" s="146"/>
      <c r="AE47" s="146"/>
      <c r="AF47" s="146"/>
      <c r="AG47" s="146"/>
      <c r="AH47" s="146"/>
      <c r="AI47" s="146"/>
      <c r="AJ47" s="146"/>
      <c r="AK47" s="146"/>
      <c r="AL47" s="146"/>
      <c r="AM47" s="146"/>
      <c r="AN47" s="146"/>
      <c r="AO47" s="146"/>
      <c r="AP47" s="146"/>
      <c r="AQ47" s="146"/>
      <c r="AR47" s="146"/>
      <c r="AS47" s="146"/>
      <c r="AT47" s="146"/>
      <c r="AU47" s="146"/>
      <c r="AV47" s="146"/>
      <c r="AW47" s="146"/>
      <c r="AX47" s="146"/>
      <c r="AY47" s="146"/>
      <c r="AZ47" s="146"/>
    </row>
    <row r="48" spans="1:52">
      <c r="A48" s="142">
        <v>212.9</v>
      </c>
      <c r="B48" s="143">
        <v>1</v>
      </c>
      <c r="C48" s="144">
        <v>0</v>
      </c>
      <c r="D48" s="144">
        <v>0</v>
      </c>
      <c r="E48" s="144">
        <v>0</v>
      </c>
      <c r="F48" s="144">
        <v>0</v>
      </c>
      <c r="G48" s="144">
        <v>0</v>
      </c>
      <c r="H48" s="144">
        <v>0</v>
      </c>
      <c r="I48" s="144">
        <v>0</v>
      </c>
      <c r="J48" s="144">
        <v>0</v>
      </c>
      <c r="K48" s="144">
        <v>37</v>
      </c>
      <c r="L48" s="144">
        <v>369.91</v>
      </c>
      <c r="M48" s="144">
        <v>145.6</v>
      </c>
      <c r="N48" s="144">
        <v>211.82</v>
      </c>
      <c r="O48" s="144">
        <v>347.18800000000005</v>
      </c>
      <c r="P48" s="144">
        <v>720.75666666666666</v>
      </c>
      <c r="Q48" s="144">
        <v>364.57499999999999</v>
      </c>
      <c r="R48" s="144">
        <v>479.15</v>
      </c>
      <c r="S48" s="144">
        <v>0</v>
      </c>
      <c r="T48" s="144">
        <v>0</v>
      </c>
      <c r="U48" s="144">
        <v>0</v>
      </c>
      <c r="V48" s="144">
        <v>0</v>
      </c>
      <c r="W48" s="144">
        <v>0</v>
      </c>
      <c r="X48" s="144">
        <v>116.4</v>
      </c>
      <c r="Y48" s="144">
        <v>66.13</v>
      </c>
      <c r="Z48" s="145">
        <v>0</v>
      </c>
      <c r="AA48" s="159">
        <v>39</v>
      </c>
      <c r="AB48" s="160"/>
      <c r="AC48" s="146"/>
      <c r="AD48" s="146"/>
      <c r="AE48" s="146"/>
      <c r="AF48" s="146"/>
      <c r="AG48" s="146"/>
      <c r="AH48" s="146"/>
      <c r="AI48" s="146"/>
      <c r="AJ48" s="146"/>
      <c r="AK48" s="146"/>
      <c r="AL48" s="146"/>
      <c r="AM48" s="146"/>
      <c r="AN48" s="146"/>
      <c r="AO48" s="146"/>
      <c r="AP48" s="146"/>
      <c r="AQ48" s="146"/>
      <c r="AR48" s="146"/>
      <c r="AS48" s="146"/>
      <c r="AT48" s="146"/>
      <c r="AU48" s="146"/>
      <c r="AV48" s="146"/>
      <c r="AW48" s="146"/>
      <c r="AX48" s="146"/>
      <c r="AY48" s="146"/>
      <c r="AZ48" s="146"/>
    </row>
    <row r="49" spans="1:52">
      <c r="A49" s="142">
        <v>211.9</v>
      </c>
      <c r="B49" s="143">
        <v>1</v>
      </c>
      <c r="C49" s="144">
        <v>0</v>
      </c>
      <c r="D49" s="144">
        <v>0</v>
      </c>
      <c r="E49" s="144">
        <v>0</v>
      </c>
      <c r="F49" s="144">
        <v>0</v>
      </c>
      <c r="G49" s="144">
        <v>0</v>
      </c>
      <c r="H49" s="144">
        <v>0</v>
      </c>
      <c r="I49" s="144">
        <v>0</v>
      </c>
      <c r="J49" s="144">
        <v>0</v>
      </c>
      <c r="K49" s="144">
        <v>0</v>
      </c>
      <c r="L49" s="144">
        <v>340.33</v>
      </c>
      <c r="M49" s="144">
        <v>125.83</v>
      </c>
      <c r="N49" s="144">
        <v>179.68</v>
      </c>
      <c r="O49" s="144">
        <v>346.11400000000003</v>
      </c>
      <c r="P49" s="144">
        <v>716.89333333333332</v>
      </c>
      <c r="Q49" s="144">
        <v>363.04999999999995</v>
      </c>
      <c r="R49" s="144">
        <v>475.35</v>
      </c>
      <c r="S49" s="144">
        <v>0</v>
      </c>
      <c r="T49" s="144">
        <v>0</v>
      </c>
      <c r="U49" s="144">
        <v>0</v>
      </c>
      <c r="V49" s="144">
        <v>0</v>
      </c>
      <c r="W49" s="144">
        <v>0</v>
      </c>
      <c r="X49" s="144">
        <v>0</v>
      </c>
      <c r="Y49" s="144">
        <v>36.32</v>
      </c>
      <c r="Z49" s="145">
        <v>0</v>
      </c>
      <c r="AA49" s="159">
        <v>40</v>
      </c>
      <c r="AB49" s="160"/>
      <c r="AC49" s="146"/>
      <c r="AD49" s="146"/>
      <c r="AE49" s="146"/>
      <c r="AF49" s="146"/>
      <c r="AG49" s="146"/>
      <c r="AH49" s="146"/>
      <c r="AI49" s="146"/>
      <c r="AJ49" s="146"/>
      <c r="AK49" s="146"/>
      <c r="AL49" s="146"/>
      <c r="AM49" s="146"/>
      <c r="AN49" s="146"/>
      <c r="AO49" s="146"/>
      <c r="AP49" s="146"/>
      <c r="AQ49" s="146"/>
      <c r="AR49" s="146"/>
      <c r="AS49" s="146"/>
      <c r="AT49" s="146"/>
      <c r="AU49" s="146"/>
      <c r="AV49" s="146"/>
      <c r="AW49" s="146"/>
      <c r="AX49" s="146"/>
      <c r="AY49" s="146"/>
      <c r="AZ49" s="146"/>
    </row>
    <row r="50" spans="1:52">
      <c r="A50" s="142">
        <v>210.9</v>
      </c>
      <c r="B50" s="143">
        <v>1</v>
      </c>
      <c r="C50" s="144">
        <v>0</v>
      </c>
      <c r="D50" s="144">
        <v>0</v>
      </c>
      <c r="E50" s="144">
        <v>0</v>
      </c>
      <c r="F50" s="144">
        <v>0</v>
      </c>
      <c r="G50" s="144">
        <v>0</v>
      </c>
      <c r="H50" s="144">
        <v>0</v>
      </c>
      <c r="I50" s="144">
        <v>0</v>
      </c>
      <c r="J50" s="144">
        <v>0</v>
      </c>
      <c r="K50" s="144">
        <v>0</v>
      </c>
      <c r="L50" s="144">
        <v>274.07</v>
      </c>
      <c r="M50" s="144">
        <v>107.21</v>
      </c>
      <c r="N50" s="144">
        <v>145.41</v>
      </c>
      <c r="O50" s="144">
        <v>345.04</v>
      </c>
      <c r="P50" s="144">
        <v>713.03</v>
      </c>
      <c r="Q50" s="144">
        <v>362.49</v>
      </c>
      <c r="R50" s="144">
        <v>467.88</v>
      </c>
      <c r="S50" s="147">
        <v>0</v>
      </c>
      <c r="T50" s="144">
        <v>0</v>
      </c>
      <c r="U50" s="144">
        <v>0</v>
      </c>
      <c r="V50" s="144">
        <v>0</v>
      </c>
      <c r="W50" s="144">
        <v>0</v>
      </c>
      <c r="X50" s="144">
        <v>0</v>
      </c>
      <c r="Y50" s="144">
        <v>8.84</v>
      </c>
      <c r="Z50" s="145">
        <v>0</v>
      </c>
      <c r="AA50" s="159">
        <v>41</v>
      </c>
      <c r="AB50" s="160"/>
      <c r="AC50" s="146"/>
      <c r="AD50" s="146"/>
      <c r="AE50" s="146"/>
      <c r="AF50" s="146"/>
      <c r="AG50" s="146"/>
      <c r="AH50" s="146"/>
      <c r="AI50" s="146"/>
      <c r="AJ50" s="146"/>
      <c r="AK50" s="146"/>
      <c r="AL50" s="146"/>
      <c r="AM50" s="146"/>
      <c r="AN50" s="146"/>
      <c r="AO50" s="146"/>
      <c r="AP50" s="146"/>
      <c r="AQ50" s="146"/>
      <c r="AR50" s="146"/>
      <c r="AS50" s="146"/>
      <c r="AT50" s="146"/>
      <c r="AU50" s="146"/>
      <c r="AV50" s="146"/>
      <c r="AW50" s="146"/>
      <c r="AX50" s="146"/>
      <c r="AY50" s="146"/>
      <c r="AZ50" s="146"/>
    </row>
    <row r="51" spans="1:52">
      <c r="A51" s="142">
        <v>209.9</v>
      </c>
      <c r="B51" s="143">
        <v>1</v>
      </c>
      <c r="C51" s="144">
        <v>0</v>
      </c>
      <c r="D51" s="144">
        <v>0</v>
      </c>
      <c r="E51" s="144">
        <v>0</v>
      </c>
      <c r="F51" s="144">
        <v>0</v>
      </c>
      <c r="G51" s="144">
        <v>0</v>
      </c>
      <c r="H51" s="144">
        <v>0</v>
      </c>
      <c r="I51" s="144">
        <v>0</v>
      </c>
      <c r="J51" s="144">
        <v>0</v>
      </c>
      <c r="K51" s="144">
        <v>0</v>
      </c>
      <c r="L51" s="144">
        <v>179.96</v>
      </c>
      <c r="M51" s="144">
        <v>77.14</v>
      </c>
      <c r="N51" s="144">
        <v>119.49</v>
      </c>
      <c r="O51" s="144">
        <v>325.60000000000002</v>
      </c>
      <c r="P51" s="144">
        <v>663.77</v>
      </c>
      <c r="Q51" s="144">
        <v>335.77</v>
      </c>
      <c r="R51" s="144">
        <v>425.56</v>
      </c>
      <c r="S51" s="147">
        <v>0</v>
      </c>
      <c r="T51" s="144">
        <v>0</v>
      </c>
      <c r="U51" s="144">
        <v>0</v>
      </c>
      <c r="V51" s="144">
        <v>0</v>
      </c>
      <c r="W51" s="144">
        <v>0</v>
      </c>
      <c r="X51" s="144">
        <v>0</v>
      </c>
      <c r="Y51" s="144">
        <v>7</v>
      </c>
      <c r="Z51" s="145">
        <v>0</v>
      </c>
      <c r="AA51" s="159">
        <v>42</v>
      </c>
      <c r="AB51" s="160"/>
      <c r="AC51" s="146"/>
      <c r="AD51" s="146"/>
      <c r="AE51" s="146"/>
      <c r="AF51" s="146"/>
      <c r="AG51" s="146"/>
      <c r="AH51" s="146"/>
      <c r="AI51" s="146"/>
      <c r="AJ51" s="146"/>
      <c r="AK51" s="146"/>
      <c r="AL51" s="146"/>
      <c r="AM51" s="146"/>
      <c r="AN51" s="146"/>
      <c r="AO51" s="146"/>
      <c r="AP51" s="146"/>
      <c r="AQ51" s="146"/>
      <c r="AR51" s="146"/>
      <c r="AS51" s="146"/>
      <c r="AT51" s="146"/>
      <c r="AU51" s="146"/>
      <c r="AV51" s="146"/>
      <c r="AW51" s="146"/>
      <c r="AX51" s="146"/>
      <c r="AY51" s="146"/>
      <c r="AZ51" s="146"/>
    </row>
    <row r="52" spans="1:52">
      <c r="A52" s="142">
        <v>208.9</v>
      </c>
      <c r="B52" s="143">
        <v>1</v>
      </c>
      <c r="C52" s="144">
        <v>0</v>
      </c>
      <c r="D52" s="144">
        <v>0</v>
      </c>
      <c r="E52" s="144">
        <v>0</v>
      </c>
      <c r="F52" s="144">
        <v>0</v>
      </c>
      <c r="G52" s="144">
        <v>0</v>
      </c>
      <c r="H52" s="144">
        <v>0</v>
      </c>
      <c r="I52" s="144">
        <v>0</v>
      </c>
      <c r="J52" s="144">
        <v>0</v>
      </c>
      <c r="K52" s="144">
        <v>0</v>
      </c>
      <c r="L52" s="144">
        <v>51.84</v>
      </c>
      <c r="M52" s="144">
        <v>43.23</v>
      </c>
      <c r="N52" s="144">
        <v>93.3</v>
      </c>
      <c r="O52" s="144">
        <v>317.83</v>
      </c>
      <c r="P52" s="144">
        <v>617.28</v>
      </c>
      <c r="Q52" s="144">
        <v>313.7</v>
      </c>
      <c r="R52" s="144">
        <v>391.15</v>
      </c>
      <c r="S52" s="147">
        <v>0</v>
      </c>
      <c r="T52" s="144">
        <v>0</v>
      </c>
      <c r="U52" s="144">
        <v>0</v>
      </c>
      <c r="V52" s="144">
        <v>0</v>
      </c>
      <c r="W52" s="144">
        <v>0</v>
      </c>
      <c r="X52" s="144">
        <v>0</v>
      </c>
      <c r="Y52" s="144">
        <v>0</v>
      </c>
      <c r="Z52" s="145">
        <v>0</v>
      </c>
      <c r="AA52" s="159">
        <v>43</v>
      </c>
      <c r="AB52" s="160"/>
      <c r="AC52" s="146"/>
      <c r="AD52" s="146"/>
      <c r="AE52" s="146"/>
      <c r="AF52" s="146"/>
      <c r="AG52" s="146"/>
      <c r="AH52" s="146"/>
      <c r="AI52" s="146"/>
      <c r="AJ52" s="146"/>
      <c r="AK52" s="146"/>
      <c r="AL52" s="146"/>
      <c r="AM52" s="146"/>
      <c r="AN52" s="146"/>
      <c r="AO52" s="146"/>
      <c r="AP52" s="146"/>
      <c r="AQ52" s="146"/>
      <c r="AR52" s="146"/>
      <c r="AS52" s="146"/>
      <c r="AT52" s="146"/>
      <c r="AU52" s="146"/>
      <c r="AV52" s="146"/>
      <c r="AW52" s="146"/>
      <c r="AX52" s="146"/>
      <c r="AY52" s="146"/>
      <c r="AZ52" s="146"/>
    </row>
    <row r="53" spans="1:52">
      <c r="A53" s="142">
        <v>207.9</v>
      </c>
      <c r="B53" s="143">
        <v>1</v>
      </c>
      <c r="C53" s="144">
        <v>0</v>
      </c>
      <c r="D53" s="144">
        <v>0</v>
      </c>
      <c r="E53" s="144">
        <v>0</v>
      </c>
      <c r="F53" s="144">
        <v>0</v>
      </c>
      <c r="G53" s="144">
        <v>0</v>
      </c>
      <c r="H53" s="144">
        <v>0</v>
      </c>
      <c r="I53" s="144">
        <v>0</v>
      </c>
      <c r="J53" s="144">
        <v>0</v>
      </c>
      <c r="K53" s="144">
        <v>0</v>
      </c>
      <c r="L53" s="144">
        <v>0</v>
      </c>
      <c r="M53" s="144">
        <v>21.02</v>
      </c>
      <c r="N53" s="144">
        <v>68.34</v>
      </c>
      <c r="O53" s="144">
        <v>310.05999999999995</v>
      </c>
      <c r="P53" s="144">
        <v>598.70000000000005</v>
      </c>
      <c r="Q53" s="144">
        <v>306.39</v>
      </c>
      <c r="R53" s="144">
        <v>370.88</v>
      </c>
      <c r="S53" s="147">
        <v>0</v>
      </c>
      <c r="T53" s="144">
        <v>0</v>
      </c>
      <c r="U53" s="144">
        <v>0</v>
      </c>
      <c r="V53" s="144">
        <v>0</v>
      </c>
      <c r="W53" s="144">
        <v>0</v>
      </c>
      <c r="X53" s="144">
        <v>0</v>
      </c>
      <c r="Y53" s="144">
        <v>0</v>
      </c>
      <c r="Z53" s="145">
        <v>0</v>
      </c>
      <c r="AA53" s="159">
        <v>44</v>
      </c>
      <c r="AB53" s="160"/>
      <c r="AC53" s="146"/>
      <c r="AD53" s="146"/>
      <c r="AE53" s="146"/>
      <c r="AF53" s="146"/>
      <c r="AG53" s="146"/>
      <c r="AH53" s="146"/>
      <c r="AI53" s="146"/>
      <c r="AJ53" s="146"/>
      <c r="AK53" s="146"/>
      <c r="AL53" s="146"/>
      <c r="AM53" s="146"/>
      <c r="AN53" s="146"/>
      <c r="AO53" s="146"/>
      <c r="AP53" s="146"/>
      <c r="AQ53" s="146"/>
      <c r="AR53" s="146"/>
      <c r="AS53" s="146"/>
      <c r="AT53" s="146"/>
      <c r="AU53" s="146"/>
      <c r="AV53" s="146"/>
      <c r="AW53" s="146"/>
      <c r="AX53" s="146"/>
      <c r="AY53" s="146"/>
      <c r="AZ53" s="146"/>
    </row>
    <row r="54" spans="1:52">
      <c r="A54" s="142">
        <v>206.9</v>
      </c>
      <c r="B54" s="143">
        <v>1</v>
      </c>
      <c r="C54" s="144">
        <v>0</v>
      </c>
      <c r="D54" s="144">
        <v>0</v>
      </c>
      <c r="E54" s="144">
        <v>0</v>
      </c>
      <c r="F54" s="144">
        <v>0</v>
      </c>
      <c r="G54" s="144">
        <v>0</v>
      </c>
      <c r="H54" s="144">
        <v>0</v>
      </c>
      <c r="I54" s="144">
        <v>0</v>
      </c>
      <c r="J54" s="144">
        <v>0</v>
      </c>
      <c r="K54" s="144">
        <v>0</v>
      </c>
      <c r="L54" s="144">
        <v>0</v>
      </c>
      <c r="M54" s="144">
        <v>0</v>
      </c>
      <c r="N54" s="144">
        <v>45.54</v>
      </c>
      <c r="O54" s="144">
        <v>306.14999999999998</v>
      </c>
      <c r="P54" s="144">
        <v>581.34</v>
      </c>
      <c r="Q54" s="144">
        <v>301.58</v>
      </c>
      <c r="R54" s="144">
        <v>359.88</v>
      </c>
      <c r="S54" s="147">
        <v>0</v>
      </c>
      <c r="T54" s="144">
        <v>0</v>
      </c>
      <c r="U54" s="144">
        <v>0</v>
      </c>
      <c r="V54" s="144">
        <v>0</v>
      </c>
      <c r="W54" s="144">
        <v>0</v>
      </c>
      <c r="X54" s="144">
        <v>0</v>
      </c>
      <c r="Y54" s="144">
        <v>0</v>
      </c>
      <c r="Z54" s="145">
        <v>0</v>
      </c>
      <c r="AA54" s="159">
        <v>45</v>
      </c>
      <c r="AB54" s="160"/>
      <c r="AC54" s="146"/>
      <c r="AD54" s="146"/>
      <c r="AE54" s="146"/>
      <c r="AF54" s="146"/>
      <c r="AG54" s="146"/>
      <c r="AH54" s="146"/>
      <c r="AI54" s="146"/>
      <c r="AJ54" s="146"/>
      <c r="AK54" s="146"/>
      <c r="AL54" s="146"/>
      <c r="AM54" s="146"/>
      <c r="AN54" s="146"/>
      <c r="AO54" s="146"/>
      <c r="AP54" s="146"/>
      <c r="AQ54" s="146"/>
      <c r="AR54" s="146"/>
      <c r="AS54" s="146"/>
      <c r="AT54" s="146"/>
      <c r="AU54" s="146"/>
      <c r="AV54" s="146"/>
      <c r="AW54" s="146"/>
      <c r="AX54" s="146"/>
      <c r="AY54" s="146"/>
      <c r="AZ54" s="146"/>
    </row>
    <row r="55" spans="1:52">
      <c r="A55" s="142">
        <v>205.9</v>
      </c>
      <c r="B55" s="143">
        <v>1</v>
      </c>
      <c r="C55" s="144">
        <v>0</v>
      </c>
      <c r="D55" s="144">
        <v>0</v>
      </c>
      <c r="E55" s="144">
        <v>0</v>
      </c>
      <c r="F55" s="144">
        <v>0</v>
      </c>
      <c r="G55" s="144">
        <v>0</v>
      </c>
      <c r="H55" s="144">
        <v>0</v>
      </c>
      <c r="I55" s="144">
        <v>0</v>
      </c>
      <c r="J55" s="144">
        <v>0</v>
      </c>
      <c r="K55" s="144">
        <v>0</v>
      </c>
      <c r="L55" s="144">
        <v>0</v>
      </c>
      <c r="M55" s="144">
        <v>0</v>
      </c>
      <c r="N55" s="144">
        <v>29.07</v>
      </c>
      <c r="O55" s="144">
        <v>289.68</v>
      </c>
      <c r="P55" s="144">
        <v>537.65</v>
      </c>
      <c r="Q55" s="144">
        <v>283.47000000000003</v>
      </c>
      <c r="R55" s="144">
        <v>337.65</v>
      </c>
      <c r="S55" s="147">
        <v>0</v>
      </c>
      <c r="T55" s="144">
        <v>0</v>
      </c>
      <c r="U55" s="144">
        <v>0</v>
      </c>
      <c r="V55" s="144">
        <v>0</v>
      </c>
      <c r="W55" s="144">
        <v>0</v>
      </c>
      <c r="X55" s="144">
        <v>0</v>
      </c>
      <c r="Y55" s="144">
        <v>0</v>
      </c>
      <c r="Z55" s="145">
        <v>0</v>
      </c>
      <c r="AA55" s="159">
        <v>46</v>
      </c>
      <c r="AB55" s="160"/>
      <c r="AC55" s="146"/>
      <c r="AD55" s="146"/>
      <c r="AE55" s="146"/>
      <c r="AF55" s="146"/>
      <c r="AG55" s="146"/>
      <c r="AH55" s="146"/>
      <c r="AI55" s="146"/>
      <c r="AJ55" s="146"/>
      <c r="AK55" s="146"/>
      <c r="AL55" s="146"/>
      <c r="AM55" s="146"/>
      <c r="AN55" s="146"/>
      <c r="AO55" s="146"/>
      <c r="AP55" s="146"/>
      <c r="AQ55" s="146"/>
      <c r="AR55" s="146"/>
      <c r="AS55" s="146"/>
      <c r="AT55" s="146"/>
      <c r="AU55" s="146"/>
      <c r="AV55" s="146"/>
      <c r="AW55" s="146"/>
      <c r="AX55" s="146"/>
      <c r="AY55" s="146"/>
      <c r="AZ55" s="146"/>
    </row>
    <row r="56" spans="1:52">
      <c r="A56" s="142">
        <v>204.9</v>
      </c>
      <c r="B56" s="143">
        <v>1</v>
      </c>
      <c r="C56" s="144">
        <v>0</v>
      </c>
      <c r="D56" s="144">
        <v>0</v>
      </c>
      <c r="E56" s="144">
        <v>0</v>
      </c>
      <c r="F56" s="144">
        <v>0</v>
      </c>
      <c r="G56" s="144">
        <v>0</v>
      </c>
      <c r="H56" s="144">
        <v>0</v>
      </c>
      <c r="I56" s="144">
        <v>0</v>
      </c>
      <c r="J56" s="144">
        <v>0</v>
      </c>
      <c r="K56" s="144">
        <v>0</v>
      </c>
      <c r="L56" s="144">
        <v>0</v>
      </c>
      <c r="M56" s="144">
        <v>0</v>
      </c>
      <c r="N56" s="144">
        <v>26.1</v>
      </c>
      <c r="O56" s="144">
        <v>260.67</v>
      </c>
      <c r="P56" s="144">
        <v>471.66</v>
      </c>
      <c r="Q56" s="144">
        <v>259.76</v>
      </c>
      <c r="R56" s="144">
        <v>314.8</v>
      </c>
      <c r="S56" s="147">
        <v>0</v>
      </c>
      <c r="T56" s="144">
        <v>0</v>
      </c>
      <c r="U56" s="144">
        <v>0</v>
      </c>
      <c r="V56" s="144">
        <v>0</v>
      </c>
      <c r="W56" s="144">
        <v>0</v>
      </c>
      <c r="X56" s="144">
        <v>0</v>
      </c>
      <c r="Y56" s="144">
        <v>0</v>
      </c>
      <c r="Z56" s="145">
        <v>0</v>
      </c>
      <c r="AA56" s="159">
        <v>47</v>
      </c>
      <c r="AB56" s="160"/>
      <c r="AC56" s="146"/>
      <c r="AD56" s="146"/>
      <c r="AE56" s="146"/>
      <c r="AF56" s="146"/>
      <c r="AG56" s="146"/>
      <c r="AH56" s="146"/>
      <c r="AI56" s="146"/>
      <c r="AJ56" s="146"/>
      <c r="AK56" s="146"/>
      <c r="AL56" s="146"/>
      <c r="AM56" s="146"/>
      <c r="AN56" s="146"/>
      <c r="AO56" s="146"/>
      <c r="AP56" s="146"/>
      <c r="AQ56" s="146"/>
      <c r="AR56" s="146"/>
      <c r="AS56" s="146"/>
      <c r="AT56" s="146"/>
      <c r="AU56" s="146"/>
      <c r="AV56" s="146"/>
      <c r="AW56" s="146"/>
      <c r="AX56" s="146"/>
      <c r="AY56" s="146"/>
      <c r="AZ56" s="146"/>
    </row>
    <row r="57" spans="1:52">
      <c r="A57" s="142">
        <v>203.9</v>
      </c>
      <c r="B57" s="143">
        <v>1</v>
      </c>
      <c r="C57" s="144">
        <v>0</v>
      </c>
      <c r="D57" s="144">
        <v>0</v>
      </c>
      <c r="E57" s="144">
        <v>0</v>
      </c>
      <c r="F57" s="144">
        <v>0</v>
      </c>
      <c r="G57" s="144">
        <v>0</v>
      </c>
      <c r="H57" s="144">
        <v>0</v>
      </c>
      <c r="I57" s="144">
        <v>0</v>
      </c>
      <c r="J57" s="144">
        <v>0</v>
      </c>
      <c r="K57" s="144">
        <v>0</v>
      </c>
      <c r="L57" s="144">
        <v>0</v>
      </c>
      <c r="M57" s="144">
        <v>0</v>
      </c>
      <c r="N57" s="144">
        <v>24.2</v>
      </c>
      <c r="O57" s="144">
        <v>241.87</v>
      </c>
      <c r="P57" s="144">
        <v>440.4</v>
      </c>
      <c r="Q57" s="144">
        <v>236.9</v>
      </c>
      <c r="R57" s="144">
        <v>289.17</v>
      </c>
      <c r="S57" s="147">
        <v>0</v>
      </c>
      <c r="T57" s="144">
        <v>0</v>
      </c>
      <c r="U57" s="144">
        <v>0</v>
      </c>
      <c r="V57" s="144">
        <v>0</v>
      </c>
      <c r="W57" s="144">
        <v>0</v>
      </c>
      <c r="X57" s="144">
        <v>0</v>
      </c>
      <c r="Y57" s="144">
        <v>0</v>
      </c>
      <c r="Z57" s="145">
        <v>0</v>
      </c>
      <c r="AA57" s="159">
        <v>48</v>
      </c>
      <c r="AB57" s="160"/>
      <c r="AC57" s="146"/>
      <c r="AD57" s="146"/>
      <c r="AE57" s="146"/>
      <c r="AF57" s="146"/>
      <c r="AG57" s="146"/>
      <c r="AH57" s="146"/>
      <c r="AI57" s="146"/>
      <c r="AJ57" s="146"/>
      <c r="AK57" s="146"/>
      <c r="AL57" s="146"/>
      <c r="AM57" s="146"/>
      <c r="AN57" s="146"/>
      <c r="AO57" s="146"/>
      <c r="AP57" s="146"/>
      <c r="AQ57" s="146"/>
      <c r="AR57" s="146"/>
      <c r="AS57" s="146"/>
      <c r="AT57" s="146"/>
      <c r="AU57" s="146"/>
      <c r="AV57" s="146"/>
      <c r="AW57" s="146"/>
      <c r="AX57" s="146"/>
      <c r="AY57" s="146"/>
      <c r="AZ57" s="146"/>
    </row>
    <row r="58" spans="1:52">
      <c r="A58" s="142">
        <v>202.9</v>
      </c>
      <c r="B58" s="143">
        <v>1</v>
      </c>
      <c r="C58" s="144">
        <v>0</v>
      </c>
      <c r="D58" s="144">
        <v>0</v>
      </c>
      <c r="E58" s="144">
        <v>0</v>
      </c>
      <c r="F58" s="144">
        <v>0</v>
      </c>
      <c r="G58" s="144">
        <v>0</v>
      </c>
      <c r="H58" s="144">
        <v>0</v>
      </c>
      <c r="I58" s="144">
        <v>0</v>
      </c>
      <c r="J58" s="144">
        <v>0</v>
      </c>
      <c r="K58" s="144">
        <v>0</v>
      </c>
      <c r="L58" s="144">
        <v>0</v>
      </c>
      <c r="M58" s="144">
        <v>0</v>
      </c>
      <c r="N58" s="144">
        <v>0</v>
      </c>
      <c r="O58" s="144">
        <v>222.04</v>
      </c>
      <c r="P58" s="144">
        <v>406.15</v>
      </c>
      <c r="Q58" s="144">
        <v>220.02</v>
      </c>
      <c r="R58" s="144">
        <v>267.44</v>
      </c>
      <c r="S58" s="147">
        <v>0</v>
      </c>
      <c r="T58" s="144">
        <v>0</v>
      </c>
      <c r="U58" s="144">
        <v>0</v>
      </c>
      <c r="V58" s="144">
        <v>0</v>
      </c>
      <c r="W58" s="144">
        <v>0</v>
      </c>
      <c r="X58" s="144">
        <v>0</v>
      </c>
      <c r="Y58" s="144">
        <v>0</v>
      </c>
      <c r="Z58" s="145">
        <v>0</v>
      </c>
      <c r="AA58" s="159">
        <v>49</v>
      </c>
      <c r="AB58" s="160"/>
      <c r="AC58" s="146"/>
      <c r="AD58" s="146"/>
      <c r="AE58" s="146"/>
      <c r="AF58" s="146"/>
      <c r="AG58" s="146"/>
      <c r="AH58" s="146"/>
      <c r="AI58" s="146"/>
      <c r="AJ58" s="146"/>
      <c r="AK58" s="146"/>
      <c r="AL58" s="146"/>
      <c r="AM58" s="146"/>
      <c r="AN58" s="146"/>
      <c r="AO58" s="146"/>
      <c r="AP58" s="146"/>
      <c r="AQ58" s="146"/>
      <c r="AR58" s="146"/>
      <c r="AS58" s="146"/>
      <c r="AT58" s="146"/>
      <c r="AU58" s="146"/>
      <c r="AV58" s="146"/>
      <c r="AW58" s="146"/>
      <c r="AX58" s="146"/>
      <c r="AY58" s="146"/>
      <c r="AZ58" s="146"/>
    </row>
    <row r="59" spans="1:52">
      <c r="A59" s="142">
        <v>201.9</v>
      </c>
      <c r="B59" s="143">
        <v>1</v>
      </c>
      <c r="C59" s="144">
        <v>0</v>
      </c>
      <c r="D59" s="144">
        <v>0</v>
      </c>
      <c r="E59" s="144">
        <v>0</v>
      </c>
      <c r="F59" s="144">
        <v>0</v>
      </c>
      <c r="G59" s="144">
        <v>0</v>
      </c>
      <c r="H59" s="144">
        <v>0</v>
      </c>
      <c r="I59" s="144">
        <v>0</v>
      </c>
      <c r="J59" s="144">
        <v>0</v>
      </c>
      <c r="K59" s="144">
        <v>0</v>
      </c>
      <c r="L59" s="144">
        <v>0</v>
      </c>
      <c r="M59" s="144">
        <v>0</v>
      </c>
      <c r="N59" s="144">
        <v>0</v>
      </c>
      <c r="O59" s="144">
        <v>203.05</v>
      </c>
      <c r="P59" s="144">
        <v>372.41</v>
      </c>
      <c r="Q59" s="144">
        <v>202.03</v>
      </c>
      <c r="R59" s="144">
        <v>245.41</v>
      </c>
      <c r="S59" s="147">
        <v>0</v>
      </c>
      <c r="T59" s="144">
        <v>0</v>
      </c>
      <c r="U59" s="144">
        <v>0</v>
      </c>
      <c r="V59" s="144">
        <v>0</v>
      </c>
      <c r="W59" s="144">
        <v>0</v>
      </c>
      <c r="X59" s="144">
        <v>0</v>
      </c>
      <c r="Y59" s="144">
        <v>0</v>
      </c>
      <c r="Z59" s="145">
        <v>0</v>
      </c>
      <c r="AA59" s="159">
        <v>50</v>
      </c>
      <c r="AB59" s="160"/>
      <c r="AC59" s="146"/>
      <c r="AD59" s="146"/>
      <c r="AE59" s="146"/>
      <c r="AF59" s="146"/>
      <c r="AG59" s="146"/>
      <c r="AH59" s="146"/>
      <c r="AI59" s="146"/>
      <c r="AJ59" s="146"/>
      <c r="AK59" s="146"/>
      <c r="AL59" s="146"/>
      <c r="AM59" s="146"/>
      <c r="AN59" s="146"/>
      <c r="AO59" s="146"/>
      <c r="AP59" s="146"/>
      <c r="AQ59" s="146"/>
      <c r="AR59" s="146"/>
      <c r="AS59" s="146"/>
      <c r="AT59" s="146"/>
      <c r="AU59" s="146"/>
      <c r="AV59" s="146"/>
      <c r="AW59" s="146"/>
      <c r="AX59" s="146"/>
      <c r="AY59" s="146"/>
      <c r="AZ59" s="146"/>
    </row>
    <row r="60" spans="1:52">
      <c r="A60" s="142">
        <v>200.9</v>
      </c>
      <c r="B60" s="143">
        <v>1</v>
      </c>
      <c r="C60" s="144">
        <v>0</v>
      </c>
      <c r="D60" s="144">
        <v>0</v>
      </c>
      <c r="E60" s="144">
        <v>0</v>
      </c>
      <c r="F60" s="144">
        <v>0</v>
      </c>
      <c r="G60" s="144">
        <v>0</v>
      </c>
      <c r="H60" s="144">
        <v>0</v>
      </c>
      <c r="I60" s="144">
        <v>0</v>
      </c>
      <c r="J60" s="144">
        <v>0</v>
      </c>
      <c r="K60" s="144">
        <v>0</v>
      </c>
      <c r="L60" s="144">
        <v>0</v>
      </c>
      <c r="M60" s="144">
        <v>0</v>
      </c>
      <c r="N60" s="144">
        <v>0</v>
      </c>
      <c r="O60" s="144">
        <v>181.82</v>
      </c>
      <c r="P60" s="144">
        <v>338.32</v>
      </c>
      <c r="Q60" s="144">
        <v>183.96</v>
      </c>
      <c r="R60" s="144">
        <v>222.24</v>
      </c>
      <c r="S60" s="147">
        <v>0</v>
      </c>
      <c r="T60" s="144">
        <v>0</v>
      </c>
      <c r="U60" s="144">
        <v>0</v>
      </c>
      <c r="V60" s="144">
        <v>0</v>
      </c>
      <c r="W60" s="144">
        <v>0</v>
      </c>
      <c r="X60" s="144">
        <v>0</v>
      </c>
      <c r="Y60" s="144">
        <v>0</v>
      </c>
      <c r="Z60" s="145">
        <v>0</v>
      </c>
      <c r="AA60" s="159">
        <v>51</v>
      </c>
      <c r="AB60" s="160"/>
      <c r="AC60" s="146"/>
      <c r="AD60" s="146"/>
      <c r="AE60" s="146"/>
      <c r="AF60" s="146"/>
      <c r="AG60" s="146"/>
      <c r="AH60" s="146"/>
      <c r="AI60" s="146"/>
      <c r="AJ60" s="146"/>
      <c r="AK60" s="146"/>
      <c r="AL60" s="146"/>
      <c r="AM60" s="146"/>
      <c r="AN60" s="146"/>
      <c r="AO60" s="146"/>
      <c r="AP60" s="146"/>
      <c r="AQ60" s="146"/>
      <c r="AR60" s="146"/>
      <c r="AS60" s="146"/>
      <c r="AT60" s="146"/>
      <c r="AU60" s="146"/>
      <c r="AV60" s="146"/>
      <c r="AW60" s="146"/>
      <c r="AX60" s="146"/>
      <c r="AY60" s="146"/>
      <c r="AZ60" s="146"/>
    </row>
    <row r="61" spans="1:52">
      <c r="A61" s="142">
        <v>199.9</v>
      </c>
      <c r="B61" s="143">
        <v>1</v>
      </c>
      <c r="C61" s="144">
        <v>0</v>
      </c>
      <c r="D61" s="144">
        <v>0</v>
      </c>
      <c r="E61" s="144">
        <v>0</v>
      </c>
      <c r="F61" s="144">
        <v>0</v>
      </c>
      <c r="G61" s="144">
        <v>0</v>
      </c>
      <c r="H61" s="144">
        <v>0</v>
      </c>
      <c r="I61" s="144">
        <v>0</v>
      </c>
      <c r="J61" s="144">
        <v>0</v>
      </c>
      <c r="K61" s="144">
        <v>0</v>
      </c>
      <c r="L61" s="144">
        <v>0</v>
      </c>
      <c r="M61" s="144">
        <v>0</v>
      </c>
      <c r="N61" s="144">
        <v>0</v>
      </c>
      <c r="O61" s="144">
        <v>136.69</v>
      </c>
      <c r="P61" s="144">
        <v>303.06</v>
      </c>
      <c r="Q61" s="144">
        <v>169.6</v>
      </c>
      <c r="R61" s="144">
        <v>199.76</v>
      </c>
      <c r="S61" s="147">
        <v>0</v>
      </c>
      <c r="T61" s="144">
        <v>0</v>
      </c>
      <c r="U61" s="144">
        <v>0</v>
      </c>
      <c r="V61" s="144">
        <v>0</v>
      </c>
      <c r="W61" s="144">
        <v>0</v>
      </c>
      <c r="X61" s="144">
        <v>0</v>
      </c>
      <c r="Y61" s="144">
        <v>0</v>
      </c>
      <c r="Z61" s="145">
        <v>0</v>
      </c>
      <c r="AA61" s="159">
        <v>52</v>
      </c>
      <c r="AB61" s="160"/>
      <c r="AC61" s="146"/>
      <c r="AD61" s="146"/>
      <c r="AE61" s="146"/>
      <c r="AF61" s="146"/>
      <c r="AG61" s="146"/>
      <c r="AH61" s="146"/>
      <c r="AI61" s="146"/>
      <c r="AJ61" s="146"/>
      <c r="AK61" s="146"/>
      <c r="AL61" s="146"/>
      <c r="AM61" s="146"/>
      <c r="AN61" s="146"/>
      <c r="AO61" s="146"/>
      <c r="AP61" s="146"/>
      <c r="AQ61" s="146"/>
      <c r="AR61" s="146"/>
      <c r="AS61" s="146"/>
      <c r="AT61" s="146"/>
      <c r="AU61" s="146"/>
      <c r="AV61" s="146"/>
      <c r="AW61" s="146"/>
      <c r="AX61" s="146"/>
      <c r="AY61" s="146"/>
      <c r="AZ61" s="146"/>
    </row>
    <row r="62" spans="1:52">
      <c r="A62" s="142">
        <v>198.9</v>
      </c>
      <c r="B62" s="143">
        <v>1</v>
      </c>
      <c r="C62" s="144">
        <v>0</v>
      </c>
      <c r="D62" s="144">
        <v>0</v>
      </c>
      <c r="E62" s="144">
        <v>0</v>
      </c>
      <c r="F62" s="144">
        <v>0</v>
      </c>
      <c r="G62" s="144">
        <v>0</v>
      </c>
      <c r="H62" s="144">
        <v>0</v>
      </c>
      <c r="I62" s="144">
        <v>0</v>
      </c>
      <c r="J62" s="144">
        <v>0</v>
      </c>
      <c r="K62" s="144">
        <v>0</v>
      </c>
      <c r="L62" s="144">
        <v>0</v>
      </c>
      <c r="M62" s="144">
        <v>0</v>
      </c>
      <c r="N62" s="144">
        <v>0</v>
      </c>
      <c r="O62" s="144">
        <v>60</v>
      </c>
      <c r="P62" s="144">
        <v>254.03</v>
      </c>
      <c r="Q62" s="144">
        <v>149.94999999999999</v>
      </c>
      <c r="R62" s="144">
        <v>181.39</v>
      </c>
      <c r="S62" s="147">
        <v>0</v>
      </c>
      <c r="T62" s="144">
        <v>0</v>
      </c>
      <c r="U62" s="144">
        <v>0</v>
      </c>
      <c r="V62" s="144">
        <v>0</v>
      </c>
      <c r="W62" s="144">
        <v>0</v>
      </c>
      <c r="X62" s="144">
        <v>0</v>
      </c>
      <c r="Y62" s="144">
        <v>0</v>
      </c>
      <c r="Z62" s="145">
        <v>0</v>
      </c>
      <c r="AA62" s="159">
        <v>53</v>
      </c>
      <c r="AB62" s="160"/>
      <c r="AC62" s="146"/>
      <c r="AD62" s="146"/>
      <c r="AE62" s="146"/>
      <c r="AF62" s="146"/>
      <c r="AG62" s="146"/>
      <c r="AH62" s="146"/>
      <c r="AI62" s="146"/>
      <c r="AJ62" s="146"/>
      <c r="AK62" s="146"/>
      <c r="AL62" s="146"/>
      <c r="AM62" s="146"/>
      <c r="AN62" s="146"/>
      <c r="AO62" s="146"/>
      <c r="AP62" s="146"/>
      <c r="AQ62" s="146"/>
      <c r="AR62" s="146"/>
      <c r="AS62" s="146"/>
      <c r="AT62" s="146"/>
      <c r="AU62" s="146"/>
      <c r="AV62" s="146"/>
      <c r="AW62" s="146"/>
      <c r="AX62" s="146"/>
      <c r="AY62" s="146"/>
      <c r="AZ62" s="146"/>
    </row>
    <row r="63" spans="1:52">
      <c r="A63" s="142">
        <v>197.9</v>
      </c>
      <c r="B63" s="143">
        <v>1</v>
      </c>
      <c r="C63" s="144">
        <v>0</v>
      </c>
      <c r="D63" s="144">
        <v>0</v>
      </c>
      <c r="E63" s="144">
        <v>0</v>
      </c>
      <c r="F63" s="144">
        <v>0</v>
      </c>
      <c r="G63" s="144">
        <v>0</v>
      </c>
      <c r="H63" s="144">
        <v>0</v>
      </c>
      <c r="I63" s="144">
        <v>0</v>
      </c>
      <c r="J63" s="144">
        <v>0</v>
      </c>
      <c r="K63" s="144">
        <v>0</v>
      </c>
      <c r="L63" s="144">
        <v>0</v>
      </c>
      <c r="M63" s="144">
        <v>0</v>
      </c>
      <c r="N63" s="144">
        <v>0</v>
      </c>
      <c r="O63" s="144">
        <v>0</v>
      </c>
      <c r="P63" s="144">
        <v>254.03</v>
      </c>
      <c r="Q63" s="144">
        <v>149.94999999999999</v>
      </c>
      <c r="R63" s="144">
        <v>181.39</v>
      </c>
      <c r="S63" s="147">
        <v>0</v>
      </c>
      <c r="T63" s="144">
        <v>0</v>
      </c>
      <c r="U63" s="144">
        <v>0</v>
      </c>
      <c r="V63" s="144">
        <v>0</v>
      </c>
      <c r="W63" s="144">
        <v>0</v>
      </c>
      <c r="X63" s="144">
        <v>0</v>
      </c>
      <c r="Y63" s="144">
        <v>0</v>
      </c>
      <c r="Z63" s="145">
        <v>0</v>
      </c>
      <c r="AA63" s="159">
        <v>54</v>
      </c>
      <c r="AB63" s="160"/>
      <c r="AC63" s="146"/>
      <c r="AD63" s="146"/>
      <c r="AE63" s="146"/>
      <c r="AF63" s="146"/>
      <c r="AG63" s="146"/>
      <c r="AH63" s="146"/>
      <c r="AI63" s="146"/>
      <c r="AJ63" s="146"/>
      <c r="AK63" s="146"/>
      <c r="AL63" s="146"/>
      <c r="AM63" s="146"/>
      <c r="AN63" s="146"/>
      <c r="AO63" s="146"/>
      <c r="AP63" s="146"/>
      <c r="AQ63" s="146"/>
      <c r="AR63" s="146"/>
      <c r="AS63" s="146"/>
      <c r="AT63" s="146"/>
      <c r="AU63" s="146"/>
      <c r="AV63" s="146"/>
      <c r="AW63" s="146"/>
      <c r="AX63" s="146"/>
      <c r="AY63" s="146"/>
      <c r="AZ63" s="146"/>
    </row>
    <row r="64" spans="1:52">
      <c r="A64" s="142">
        <v>196.9</v>
      </c>
      <c r="B64" s="143">
        <v>1</v>
      </c>
      <c r="C64" s="144">
        <v>0</v>
      </c>
      <c r="D64" s="144">
        <v>0</v>
      </c>
      <c r="E64" s="144">
        <v>0</v>
      </c>
      <c r="F64" s="144">
        <v>0</v>
      </c>
      <c r="G64" s="144">
        <v>0</v>
      </c>
      <c r="H64" s="144">
        <v>0</v>
      </c>
      <c r="I64" s="144">
        <v>0</v>
      </c>
      <c r="J64" s="144">
        <v>0</v>
      </c>
      <c r="K64" s="144">
        <v>0</v>
      </c>
      <c r="L64" s="144">
        <v>0</v>
      </c>
      <c r="M64" s="144">
        <v>0</v>
      </c>
      <c r="N64" s="144">
        <v>0</v>
      </c>
      <c r="O64" s="144">
        <v>0</v>
      </c>
      <c r="P64" s="144">
        <v>154</v>
      </c>
      <c r="Q64" s="144">
        <v>133.69</v>
      </c>
      <c r="R64" s="144">
        <v>159.15</v>
      </c>
      <c r="S64" s="147">
        <v>0</v>
      </c>
      <c r="T64" s="144">
        <v>0</v>
      </c>
      <c r="U64" s="144">
        <v>0</v>
      </c>
      <c r="V64" s="144">
        <v>0</v>
      </c>
      <c r="W64" s="144">
        <v>0</v>
      </c>
      <c r="X64" s="144">
        <v>0</v>
      </c>
      <c r="Y64" s="144">
        <v>0</v>
      </c>
      <c r="Z64" s="145">
        <v>0</v>
      </c>
      <c r="AA64" s="159">
        <v>55</v>
      </c>
      <c r="AB64" s="160"/>
      <c r="AC64" s="146"/>
      <c r="AD64" s="146"/>
      <c r="AE64" s="146"/>
      <c r="AF64" s="146"/>
      <c r="AG64" s="146"/>
      <c r="AH64" s="146"/>
      <c r="AI64" s="146"/>
      <c r="AJ64" s="146"/>
      <c r="AK64" s="146"/>
      <c r="AL64" s="146"/>
      <c r="AM64" s="146"/>
      <c r="AN64" s="146"/>
      <c r="AO64" s="146"/>
      <c r="AP64" s="146"/>
      <c r="AQ64" s="146"/>
      <c r="AR64" s="146"/>
      <c r="AS64" s="146"/>
      <c r="AT64" s="146"/>
      <c r="AU64" s="146"/>
      <c r="AV64" s="146"/>
      <c r="AW64" s="146"/>
      <c r="AX64" s="146"/>
      <c r="AY64" s="146"/>
      <c r="AZ64" s="146"/>
    </row>
    <row r="65" spans="1:52">
      <c r="A65" s="142">
        <v>195.9</v>
      </c>
      <c r="B65" s="143">
        <v>1</v>
      </c>
      <c r="C65" s="144">
        <v>0</v>
      </c>
      <c r="D65" s="144">
        <v>0</v>
      </c>
      <c r="E65" s="144">
        <v>0</v>
      </c>
      <c r="F65" s="144">
        <v>0</v>
      </c>
      <c r="G65" s="144">
        <v>0</v>
      </c>
      <c r="H65" s="144">
        <v>0</v>
      </c>
      <c r="I65" s="144">
        <v>0</v>
      </c>
      <c r="J65" s="144">
        <v>0</v>
      </c>
      <c r="K65" s="144">
        <v>0</v>
      </c>
      <c r="L65" s="144">
        <v>0</v>
      </c>
      <c r="M65" s="144">
        <v>0</v>
      </c>
      <c r="N65" s="144">
        <v>0</v>
      </c>
      <c r="O65" s="144">
        <v>0</v>
      </c>
      <c r="P65" s="144">
        <v>90</v>
      </c>
      <c r="Q65" s="144">
        <v>105</v>
      </c>
      <c r="R65" s="144">
        <v>130</v>
      </c>
      <c r="S65" s="147">
        <v>0</v>
      </c>
      <c r="T65" s="144">
        <v>0</v>
      </c>
      <c r="U65" s="144">
        <v>0</v>
      </c>
      <c r="V65" s="144">
        <v>0</v>
      </c>
      <c r="W65" s="144">
        <v>0</v>
      </c>
      <c r="X65" s="144">
        <v>0</v>
      </c>
      <c r="Y65" s="144">
        <v>0</v>
      </c>
      <c r="Z65" s="145">
        <v>0</v>
      </c>
      <c r="AA65" s="159">
        <v>56</v>
      </c>
      <c r="AB65" s="160"/>
      <c r="AC65" s="146"/>
      <c r="AD65" s="146"/>
      <c r="AE65" s="146"/>
      <c r="AF65" s="146"/>
      <c r="AG65" s="146"/>
      <c r="AH65" s="146"/>
      <c r="AI65" s="146"/>
      <c r="AJ65" s="146"/>
      <c r="AK65" s="146"/>
      <c r="AL65" s="146"/>
      <c r="AM65" s="146"/>
      <c r="AN65" s="146"/>
      <c r="AO65" s="146"/>
      <c r="AP65" s="146"/>
      <c r="AQ65" s="146"/>
      <c r="AR65" s="146"/>
      <c r="AS65" s="146"/>
      <c r="AT65" s="146"/>
      <c r="AU65" s="146"/>
      <c r="AV65" s="146"/>
      <c r="AW65" s="146"/>
      <c r="AX65" s="146"/>
      <c r="AY65" s="146"/>
      <c r="AZ65" s="146"/>
    </row>
    <row r="66" spans="1:52">
      <c r="A66" s="142">
        <v>194.9</v>
      </c>
      <c r="B66" s="143">
        <v>1</v>
      </c>
      <c r="C66" s="144">
        <v>0</v>
      </c>
      <c r="D66" s="144">
        <v>0</v>
      </c>
      <c r="E66" s="144">
        <v>0</v>
      </c>
      <c r="F66" s="144">
        <v>0</v>
      </c>
      <c r="G66" s="144">
        <v>0</v>
      </c>
      <c r="H66" s="144">
        <v>0</v>
      </c>
      <c r="I66" s="144">
        <v>0</v>
      </c>
      <c r="J66" s="144">
        <v>0</v>
      </c>
      <c r="K66" s="144">
        <v>0</v>
      </c>
      <c r="L66" s="144">
        <v>0</v>
      </c>
      <c r="M66" s="144">
        <v>0</v>
      </c>
      <c r="N66" s="144">
        <v>0</v>
      </c>
      <c r="O66" s="144">
        <v>0</v>
      </c>
      <c r="P66" s="144">
        <v>50</v>
      </c>
      <c r="Q66" s="144">
        <v>50</v>
      </c>
      <c r="R66" s="144">
        <v>69.989999999999995</v>
      </c>
      <c r="S66" s="147">
        <v>0</v>
      </c>
      <c r="T66" s="144">
        <v>0</v>
      </c>
      <c r="U66" s="144">
        <v>0</v>
      </c>
      <c r="V66" s="144">
        <v>0</v>
      </c>
      <c r="W66" s="144">
        <v>0</v>
      </c>
      <c r="X66" s="144">
        <v>0</v>
      </c>
      <c r="Y66" s="144">
        <v>0</v>
      </c>
      <c r="Z66" s="145">
        <v>0</v>
      </c>
      <c r="AA66" s="159">
        <v>57</v>
      </c>
      <c r="AB66" s="160"/>
      <c r="AC66" s="146"/>
      <c r="AD66" s="146"/>
      <c r="AE66" s="146"/>
      <c r="AF66" s="146"/>
      <c r="AG66" s="146"/>
      <c r="AH66" s="146"/>
      <c r="AI66" s="146"/>
      <c r="AJ66" s="146"/>
      <c r="AK66" s="146"/>
      <c r="AL66" s="146"/>
      <c r="AM66" s="146"/>
      <c r="AN66" s="146"/>
      <c r="AO66" s="146"/>
      <c r="AP66" s="146"/>
      <c r="AQ66" s="146"/>
      <c r="AR66" s="146"/>
      <c r="AS66" s="146"/>
      <c r="AT66" s="146"/>
      <c r="AU66" s="146"/>
      <c r="AV66" s="146"/>
      <c r="AW66" s="146"/>
      <c r="AX66" s="146"/>
      <c r="AY66" s="146"/>
      <c r="AZ66" s="146"/>
    </row>
    <row r="67" spans="1:52">
      <c r="A67" s="142">
        <v>193.9</v>
      </c>
      <c r="B67" s="143">
        <v>1</v>
      </c>
      <c r="C67" s="144">
        <v>0</v>
      </c>
      <c r="D67" s="144">
        <v>0</v>
      </c>
      <c r="E67" s="144">
        <v>0</v>
      </c>
      <c r="F67" s="144">
        <v>0</v>
      </c>
      <c r="G67" s="144">
        <v>0</v>
      </c>
      <c r="H67" s="144">
        <v>0</v>
      </c>
      <c r="I67" s="144">
        <v>0</v>
      </c>
      <c r="J67" s="144">
        <v>0</v>
      </c>
      <c r="K67" s="144">
        <v>0</v>
      </c>
      <c r="L67" s="144">
        <v>0</v>
      </c>
      <c r="M67" s="144">
        <v>0</v>
      </c>
      <c r="N67" s="144">
        <v>0</v>
      </c>
      <c r="O67" s="144">
        <v>0</v>
      </c>
      <c r="P67" s="144">
        <v>30</v>
      </c>
      <c r="Q67" s="144">
        <v>25</v>
      </c>
      <c r="R67" s="144">
        <v>40.85</v>
      </c>
      <c r="S67" s="147">
        <v>0</v>
      </c>
      <c r="T67" s="144">
        <v>0</v>
      </c>
      <c r="U67" s="144">
        <v>0</v>
      </c>
      <c r="V67" s="144">
        <v>0</v>
      </c>
      <c r="W67" s="144">
        <v>0</v>
      </c>
      <c r="X67" s="144">
        <v>0</v>
      </c>
      <c r="Y67" s="144">
        <v>0</v>
      </c>
      <c r="Z67" s="145">
        <v>0</v>
      </c>
      <c r="AA67" s="159">
        <v>58</v>
      </c>
      <c r="AB67" s="160"/>
      <c r="AC67" s="146"/>
      <c r="AD67" s="146"/>
      <c r="AE67" s="146"/>
      <c r="AF67" s="146"/>
      <c r="AG67" s="146"/>
      <c r="AH67" s="146"/>
      <c r="AI67" s="146"/>
      <c r="AJ67" s="146"/>
      <c r="AK67" s="146"/>
      <c r="AL67" s="146"/>
      <c r="AM67" s="146"/>
      <c r="AN67" s="146"/>
      <c r="AO67" s="146"/>
      <c r="AP67" s="146"/>
      <c r="AQ67" s="146"/>
      <c r="AR67" s="146"/>
      <c r="AS67" s="146"/>
      <c r="AT67" s="146"/>
      <c r="AU67" s="146"/>
      <c r="AV67" s="146"/>
      <c r="AW67" s="146"/>
      <c r="AX67" s="146"/>
      <c r="AY67" s="146"/>
      <c r="AZ67" s="146"/>
    </row>
    <row r="68" spans="1:52">
      <c r="A68" s="142">
        <v>192.9</v>
      </c>
      <c r="B68" s="143">
        <v>1</v>
      </c>
      <c r="C68" s="144">
        <v>0</v>
      </c>
      <c r="D68" s="144">
        <v>0</v>
      </c>
      <c r="E68" s="144">
        <v>0</v>
      </c>
      <c r="F68" s="144">
        <v>0</v>
      </c>
      <c r="G68" s="144">
        <v>0</v>
      </c>
      <c r="H68" s="144">
        <v>0</v>
      </c>
      <c r="I68" s="144">
        <v>0</v>
      </c>
      <c r="J68" s="144">
        <v>0</v>
      </c>
      <c r="K68" s="144">
        <v>0</v>
      </c>
      <c r="L68" s="144">
        <v>0</v>
      </c>
      <c r="M68" s="144">
        <v>0</v>
      </c>
      <c r="N68" s="144">
        <v>0</v>
      </c>
      <c r="O68" s="144">
        <v>0</v>
      </c>
      <c r="P68" s="144">
        <v>15</v>
      </c>
      <c r="Q68" s="144">
        <v>20</v>
      </c>
      <c r="R68" s="144">
        <v>23.93</v>
      </c>
      <c r="S68" s="147">
        <v>0</v>
      </c>
      <c r="T68" s="144">
        <v>0</v>
      </c>
      <c r="U68" s="144">
        <v>0</v>
      </c>
      <c r="V68" s="144">
        <v>0</v>
      </c>
      <c r="W68" s="144">
        <v>0</v>
      </c>
      <c r="X68" s="144">
        <v>0</v>
      </c>
      <c r="Y68" s="144">
        <v>0</v>
      </c>
      <c r="Z68" s="145">
        <v>0</v>
      </c>
      <c r="AA68" s="159">
        <v>59</v>
      </c>
      <c r="AB68" s="160"/>
      <c r="AC68" s="146"/>
      <c r="AD68" s="146"/>
      <c r="AE68" s="146"/>
      <c r="AF68" s="146"/>
      <c r="AG68" s="146"/>
      <c r="AH68" s="146"/>
      <c r="AI68" s="146"/>
      <c r="AJ68" s="146"/>
      <c r="AK68" s="146"/>
      <c r="AL68" s="146"/>
      <c r="AM68" s="146"/>
      <c r="AN68" s="146"/>
      <c r="AO68" s="146"/>
      <c r="AP68" s="146"/>
      <c r="AQ68" s="146"/>
      <c r="AR68" s="146"/>
      <c r="AS68" s="146"/>
      <c r="AT68" s="146"/>
      <c r="AU68" s="146"/>
      <c r="AV68" s="146"/>
      <c r="AW68" s="146"/>
      <c r="AX68" s="146"/>
      <c r="AY68" s="146"/>
      <c r="AZ68" s="146"/>
    </row>
    <row r="69" spans="1:52">
      <c r="A69" s="142">
        <v>191.9</v>
      </c>
      <c r="B69" s="143">
        <v>1</v>
      </c>
      <c r="C69" s="144">
        <v>0</v>
      </c>
      <c r="D69" s="144">
        <v>0</v>
      </c>
      <c r="E69" s="144">
        <v>0</v>
      </c>
      <c r="F69" s="144">
        <v>0</v>
      </c>
      <c r="G69" s="144">
        <v>0</v>
      </c>
      <c r="H69" s="144">
        <v>0</v>
      </c>
      <c r="I69" s="144">
        <v>0</v>
      </c>
      <c r="J69" s="144">
        <v>0</v>
      </c>
      <c r="K69" s="144">
        <v>0</v>
      </c>
      <c r="L69" s="144">
        <v>0</v>
      </c>
      <c r="M69" s="144">
        <v>0</v>
      </c>
      <c r="N69" s="144">
        <v>0</v>
      </c>
      <c r="O69" s="144">
        <v>0</v>
      </c>
      <c r="P69" s="144">
        <v>10</v>
      </c>
      <c r="Q69" s="144">
        <v>15</v>
      </c>
      <c r="R69" s="144">
        <v>12</v>
      </c>
      <c r="S69" s="147">
        <v>0</v>
      </c>
      <c r="T69" s="144">
        <v>0</v>
      </c>
      <c r="U69" s="144">
        <v>0</v>
      </c>
      <c r="V69" s="144">
        <v>0</v>
      </c>
      <c r="W69" s="144">
        <v>0</v>
      </c>
      <c r="X69" s="144">
        <v>0</v>
      </c>
      <c r="Y69" s="144">
        <v>0</v>
      </c>
      <c r="Z69" s="145">
        <v>0</v>
      </c>
      <c r="AA69" s="159">
        <v>60</v>
      </c>
      <c r="AB69" s="160"/>
      <c r="AC69" s="146"/>
      <c r="AD69" s="146"/>
      <c r="AE69" s="146"/>
      <c r="AF69" s="146"/>
      <c r="AG69" s="146"/>
      <c r="AH69" s="146"/>
      <c r="AI69" s="146"/>
      <c r="AJ69" s="146"/>
      <c r="AK69" s="146"/>
      <c r="AL69" s="146"/>
      <c r="AM69" s="146"/>
      <c r="AN69" s="146"/>
      <c r="AO69" s="146"/>
      <c r="AP69" s="146"/>
      <c r="AQ69" s="146"/>
      <c r="AR69" s="146"/>
      <c r="AS69" s="146"/>
      <c r="AT69" s="146"/>
      <c r="AU69" s="146"/>
      <c r="AV69" s="146"/>
      <c r="AW69" s="146"/>
      <c r="AX69" s="146"/>
      <c r="AY69" s="146"/>
      <c r="AZ69" s="146"/>
    </row>
    <row r="70" spans="1:52">
      <c r="A70" s="142">
        <v>190.9</v>
      </c>
      <c r="B70" s="143">
        <v>1</v>
      </c>
      <c r="C70" s="144">
        <v>0</v>
      </c>
      <c r="D70" s="144">
        <v>0</v>
      </c>
      <c r="E70" s="144">
        <v>0</v>
      </c>
      <c r="F70" s="144">
        <v>0</v>
      </c>
      <c r="G70" s="144">
        <v>0</v>
      </c>
      <c r="H70" s="144">
        <v>0</v>
      </c>
      <c r="I70" s="144">
        <v>0</v>
      </c>
      <c r="J70" s="144">
        <v>0</v>
      </c>
      <c r="K70" s="144">
        <v>0</v>
      </c>
      <c r="L70" s="144">
        <v>0</v>
      </c>
      <c r="M70" s="144">
        <v>0</v>
      </c>
      <c r="N70" s="144">
        <v>0</v>
      </c>
      <c r="O70" s="144">
        <v>0</v>
      </c>
      <c r="P70" s="144">
        <v>7</v>
      </c>
      <c r="Q70" s="144">
        <v>10</v>
      </c>
      <c r="R70" s="144">
        <v>10</v>
      </c>
      <c r="S70" s="147">
        <v>0</v>
      </c>
      <c r="T70" s="144">
        <v>0</v>
      </c>
      <c r="U70" s="144">
        <v>0</v>
      </c>
      <c r="V70" s="144">
        <v>0</v>
      </c>
      <c r="W70" s="144">
        <v>0</v>
      </c>
      <c r="X70" s="144">
        <v>0</v>
      </c>
      <c r="Y70" s="144">
        <v>0</v>
      </c>
      <c r="Z70" s="145">
        <v>0</v>
      </c>
      <c r="AA70" s="159">
        <v>61</v>
      </c>
      <c r="AB70" s="160"/>
      <c r="AC70" s="146"/>
      <c r="AD70" s="146"/>
      <c r="AE70" s="146"/>
      <c r="AF70" s="146"/>
      <c r="AG70" s="146"/>
      <c r="AH70" s="146"/>
      <c r="AI70" s="146"/>
      <c r="AJ70" s="146"/>
      <c r="AK70" s="146"/>
      <c r="AL70" s="146"/>
      <c r="AM70" s="146"/>
      <c r="AN70" s="146"/>
      <c r="AO70" s="146"/>
      <c r="AP70" s="146"/>
      <c r="AQ70" s="146"/>
      <c r="AR70" s="146"/>
      <c r="AS70" s="146"/>
      <c r="AT70" s="146"/>
      <c r="AU70" s="146"/>
      <c r="AV70" s="146"/>
      <c r="AW70" s="146"/>
      <c r="AX70" s="146"/>
      <c r="AY70" s="146"/>
      <c r="AZ70" s="146"/>
    </row>
    <row r="71" spans="1:52">
      <c r="A71" s="142">
        <v>189.9</v>
      </c>
      <c r="B71" s="143">
        <v>1</v>
      </c>
      <c r="C71" s="144">
        <v>0</v>
      </c>
      <c r="D71" s="144">
        <v>0</v>
      </c>
      <c r="E71" s="144">
        <v>0</v>
      </c>
      <c r="F71" s="144">
        <v>0</v>
      </c>
      <c r="G71" s="144">
        <v>0</v>
      </c>
      <c r="H71" s="144">
        <v>0</v>
      </c>
      <c r="I71" s="144">
        <v>0</v>
      </c>
      <c r="J71" s="144">
        <v>0</v>
      </c>
      <c r="K71" s="144">
        <v>0</v>
      </c>
      <c r="L71" s="144">
        <v>0</v>
      </c>
      <c r="M71" s="144">
        <v>0</v>
      </c>
      <c r="N71" s="144">
        <v>0</v>
      </c>
      <c r="O71" s="144">
        <v>0</v>
      </c>
      <c r="P71" s="144">
        <v>0</v>
      </c>
      <c r="Q71" s="144">
        <v>7</v>
      </c>
      <c r="R71" s="144">
        <v>7</v>
      </c>
      <c r="S71" s="147">
        <v>0</v>
      </c>
      <c r="T71" s="144">
        <v>0</v>
      </c>
      <c r="U71" s="144">
        <v>0</v>
      </c>
      <c r="V71" s="144">
        <v>0</v>
      </c>
      <c r="W71" s="144">
        <v>0</v>
      </c>
      <c r="X71" s="144">
        <v>0</v>
      </c>
      <c r="Y71" s="144">
        <v>0</v>
      </c>
      <c r="Z71" s="145">
        <v>0</v>
      </c>
      <c r="AA71" s="159">
        <v>62</v>
      </c>
      <c r="AB71" s="160"/>
      <c r="AC71" s="146"/>
      <c r="AD71" s="146"/>
      <c r="AE71" s="146"/>
      <c r="AF71" s="146"/>
      <c r="AG71" s="146"/>
      <c r="AH71" s="146"/>
      <c r="AI71" s="146"/>
      <c r="AJ71" s="146"/>
      <c r="AK71" s="146"/>
      <c r="AL71" s="146"/>
      <c r="AM71" s="146"/>
      <c r="AN71" s="146"/>
      <c r="AO71" s="146"/>
      <c r="AP71" s="146"/>
      <c r="AQ71" s="146"/>
      <c r="AR71" s="146"/>
      <c r="AS71" s="146"/>
      <c r="AT71" s="146"/>
      <c r="AU71" s="146"/>
      <c r="AV71" s="146"/>
      <c r="AW71" s="146"/>
      <c r="AX71" s="146"/>
      <c r="AY71" s="146"/>
      <c r="AZ71" s="146"/>
    </row>
    <row r="72" spans="1:52" ht="14.25" thickBot="1">
      <c r="A72" s="142">
        <v>188.9</v>
      </c>
      <c r="B72" s="148">
        <v>1</v>
      </c>
      <c r="C72" s="149">
        <v>0</v>
      </c>
      <c r="D72" s="149">
        <v>0</v>
      </c>
      <c r="E72" s="149">
        <v>0</v>
      </c>
      <c r="F72" s="149">
        <v>0</v>
      </c>
      <c r="G72" s="149">
        <v>0</v>
      </c>
      <c r="H72" s="149">
        <v>0</v>
      </c>
      <c r="I72" s="149">
        <v>0</v>
      </c>
      <c r="J72" s="149">
        <v>0</v>
      </c>
      <c r="K72" s="149">
        <v>0</v>
      </c>
      <c r="L72" s="149">
        <v>0</v>
      </c>
      <c r="M72" s="149">
        <v>0</v>
      </c>
      <c r="N72" s="149">
        <v>0</v>
      </c>
      <c r="O72" s="149">
        <v>0</v>
      </c>
      <c r="P72" s="149">
        <v>0</v>
      </c>
      <c r="Q72" s="149">
        <v>0</v>
      </c>
      <c r="R72" s="149">
        <v>0</v>
      </c>
      <c r="S72" s="149">
        <v>0</v>
      </c>
      <c r="T72" s="149">
        <v>0</v>
      </c>
      <c r="U72" s="149">
        <v>0</v>
      </c>
      <c r="V72" s="149">
        <v>0</v>
      </c>
      <c r="W72" s="149">
        <v>0</v>
      </c>
      <c r="X72" s="149">
        <v>0</v>
      </c>
      <c r="Y72" s="149">
        <v>0</v>
      </c>
      <c r="Z72" s="150">
        <v>0</v>
      </c>
      <c r="AA72" s="159">
        <v>63</v>
      </c>
      <c r="AB72" s="160"/>
      <c r="AC72" s="146"/>
      <c r="AD72" s="146"/>
      <c r="AE72" s="146"/>
      <c r="AF72" s="146"/>
      <c r="AG72" s="146"/>
      <c r="AH72" s="146"/>
      <c r="AI72" s="146"/>
      <c r="AJ72" s="146"/>
      <c r="AK72" s="146"/>
      <c r="AL72" s="146"/>
      <c r="AM72" s="146"/>
      <c r="AN72" s="146"/>
      <c r="AO72" s="146"/>
      <c r="AP72" s="146"/>
      <c r="AQ72" s="146"/>
      <c r="AR72" s="146"/>
      <c r="AS72" s="146"/>
      <c r="AT72" s="146"/>
      <c r="AU72" s="146"/>
      <c r="AV72" s="146"/>
      <c r="AW72" s="146"/>
      <c r="AX72" s="146"/>
      <c r="AY72" s="146"/>
      <c r="AZ72" s="146"/>
    </row>
    <row r="73" spans="1:52">
      <c r="A73" s="228" t="s">
        <v>735</v>
      </c>
      <c r="B73" s="228"/>
      <c r="C73" s="162">
        <f>IF(COUNTIF(C10:C72,"&gt;0")-MATCH("KT",$AB$10:$AB$72,0)+2&lt;=0,0,COUNTIF(C10:C72,"&gt;0")-MATCH("KT",$AB$10:$AB$72,0)+2)</f>
        <v>0</v>
      </c>
      <c r="D73" s="162">
        <f>IF(COUNTIF(D10:D72,"&gt;0")-MATCH("KT",$AB$10:$AB$72,0)+2&lt;=0,0,COUNTIF(D10:D72,"&gt;0")-MATCH("KT",$AB$10:$AB$72,0)+2)</f>
        <v>0</v>
      </c>
      <c r="E73" s="162">
        <f t="shared" ref="E73:Z73" si="1">IF(COUNTIF(E10:E72,"&gt;0")-MATCH("KT",$AB$10:$AB$72,0)+2&lt;=0,0,COUNTIF(E10:E72,"&gt;0")-MATCH("KT",$AB$10:$AB$72,0)+2)</f>
        <v>0</v>
      </c>
      <c r="F73" s="162">
        <f t="shared" si="1"/>
        <v>0</v>
      </c>
      <c r="G73" s="162">
        <f t="shared" si="1"/>
        <v>0</v>
      </c>
      <c r="H73" s="162">
        <f t="shared" si="1"/>
        <v>0</v>
      </c>
      <c r="I73" s="162">
        <f t="shared" si="1"/>
        <v>4</v>
      </c>
      <c r="J73" s="162">
        <f t="shared" si="1"/>
        <v>6</v>
      </c>
      <c r="K73" s="162">
        <f t="shared" si="1"/>
        <v>11</v>
      </c>
      <c r="L73" s="162">
        <f t="shared" si="1"/>
        <v>15</v>
      </c>
      <c r="M73" s="162">
        <f t="shared" si="1"/>
        <v>16</v>
      </c>
      <c r="N73" s="162">
        <f t="shared" si="1"/>
        <v>20</v>
      </c>
      <c r="O73" s="162">
        <f t="shared" si="1"/>
        <v>25</v>
      </c>
      <c r="P73" s="162">
        <f t="shared" si="1"/>
        <v>33</v>
      </c>
      <c r="Q73" s="162">
        <f t="shared" si="1"/>
        <v>34</v>
      </c>
      <c r="R73" s="162">
        <f t="shared" si="1"/>
        <v>34</v>
      </c>
      <c r="S73" s="162">
        <f t="shared" si="1"/>
        <v>0</v>
      </c>
      <c r="T73" s="162">
        <f t="shared" si="1"/>
        <v>0</v>
      </c>
      <c r="U73" s="162">
        <f t="shared" si="1"/>
        <v>0</v>
      </c>
      <c r="V73" s="162">
        <f t="shared" si="1"/>
        <v>6</v>
      </c>
      <c r="W73" s="162">
        <f t="shared" si="1"/>
        <v>9</v>
      </c>
      <c r="X73" s="162">
        <f t="shared" si="1"/>
        <v>11</v>
      </c>
      <c r="Y73" s="162">
        <f t="shared" si="1"/>
        <v>14</v>
      </c>
      <c r="Z73" s="162">
        <f t="shared" si="1"/>
        <v>0</v>
      </c>
    </row>
    <row r="74" spans="1:52" s="152" customFormat="1">
      <c r="A74" s="227" t="s">
        <v>729</v>
      </c>
      <c r="B74" s="227"/>
      <c r="C74" s="151"/>
      <c r="AA74" s="153" t="s">
        <v>15</v>
      </c>
      <c r="AB74" s="153" t="s">
        <v>730</v>
      </c>
      <c r="AC74" s="153" t="s">
        <v>731</v>
      </c>
      <c r="AD74" s="153" t="s">
        <v>732</v>
      </c>
      <c r="AE74" s="153" t="s">
        <v>733</v>
      </c>
      <c r="AF74" s="153" t="s">
        <v>734</v>
      </c>
    </row>
    <row r="75" spans="1:52">
      <c r="A75" s="154">
        <v>250.9</v>
      </c>
      <c r="B75" s="155">
        <f>B10</f>
        <v>1</v>
      </c>
      <c r="C75" s="144">
        <f>C10*$B75*C$5</f>
        <v>0</v>
      </c>
      <c r="D75" s="144">
        <f>D10*$B75*D$5</f>
        <v>0</v>
      </c>
      <c r="E75" s="144">
        <f t="shared" ref="E75:Z90" si="2">E10*$B75*E$5</f>
        <v>0</v>
      </c>
      <c r="F75" s="144">
        <f t="shared" si="2"/>
        <v>0</v>
      </c>
      <c r="G75" s="144">
        <f t="shared" si="2"/>
        <v>0</v>
      </c>
      <c r="H75" s="144">
        <f t="shared" si="2"/>
        <v>0</v>
      </c>
      <c r="I75" s="144">
        <f t="shared" si="2"/>
        <v>0</v>
      </c>
      <c r="J75" s="144">
        <f t="shared" si="2"/>
        <v>0</v>
      </c>
      <c r="K75" s="144">
        <f t="shared" si="2"/>
        <v>0</v>
      </c>
      <c r="L75" s="144">
        <f t="shared" si="2"/>
        <v>0</v>
      </c>
      <c r="M75" s="144">
        <f t="shared" si="2"/>
        <v>0</v>
      </c>
      <c r="N75" s="144">
        <f t="shared" si="2"/>
        <v>0</v>
      </c>
      <c r="O75" s="144">
        <f t="shared" si="2"/>
        <v>0</v>
      </c>
      <c r="P75" s="144">
        <f t="shared" si="2"/>
        <v>0</v>
      </c>
      <c r="Q75" s="144">
        <f t="shared" si="2"/>
        <v>0</v>
      </c>
      <c r="R75" s="144">
        <f t="shared" si="2"/>
        <v>0</v>
      </c>
      <c r="S75" s="144">
        <f t="shared" si="2"/>
        <v>0</v>
      </c>
      <c r="T75" s="144">
        <f t="shared" si="2"/>
        <v>0</v>
      </c>
      <c r="U75" s="144">
        <f t="shared" si="2"/>
        <v>0</v>
      </c>
      <c r="V75" s="144">
        <f t="shared" si="2"/>
        <v>0</v>
      </c>
      <c r="W75" s="144">
        <f t="shared" si="2"/>
        <v>0</v>
      </c>
      <c r="X75" s="144">
        <f t="shared" si="2"/>
        <v>0</v>
      </c>
      <c r="Y75" s="144">
        <f t="shared" si="2"/>
        <v>0</v>
      </c>
      <c r="Z75" s="144">
        <f t="shared" si="2"/>
        <v>0</v>
      </c>
      <c r="AA75" s="119">
        <v>1</v>
      </c>
      <c r="AB75" s="157">
        <f t="shared" ref="AB75:AB137" si="3">SUM(C75:Z75)</f>
        <v>0</v>
      </c>
      <c r="AC75" s="157">
        <v>0</v>
      </c>
      <c r="AD75" s="157">
        <f>AC75/10^6</f>
        <v>0</v>
      </c>
      <c r="AE75" s="157"/>
      <c r="AF75" s="156"/>
    </row>
    <row r="76" spans="1:52">
      <c r="A76" s="154">
        <v>249.9</v>
      </c>
      <c r="B76" s="155">
        <f t="shared" ref="B76:B95" si="4">B12</f>
        <v>1</v>
      </c>
      <c r="C76" s="144">
        <f>C11*$B76*C$5</f>
        <v>0</v>
      </c>
      <c r="D76" s="144">
        <f>D11*$B76*D$5</f>
        <v>1014707.3204</v>
      </c>
      <c r="E76" s="144">
        <f t="shared" si="2"/>
        <v>472250.67239999998</v>
      </c>
      <c r="F76" s="144">
        <f t="shared" si="2"/>
        <v>1102754.0019999999</v>
      </c>
      <c r="G76" s="144">
        <f t="shared" si="2"/>
        <v>391166.91119999997</v>
      </c>
      <c r="H76" s="144">
        <f t="shared" si="2"/>
        <v>430903.54419999995</v>
      </c>
      <c r="I76" s="144">
        <f t="shared" si="2"/>
        <v>898850.73599999992</v>
      </c>
      <c r="J76" s="144">
        <f t="shared" si="2"/>
        <v>587581.89049999986</v>
      </c>
      <c r="K76" s="144">
        <f t="shared" si="2"/>
        <v>665905.76640000008</v>
      </c>
      <c r="L76" s="144">
        <f t="shared" si="2"/>
        <v>2328845.7685999996</v>
      </c>
      <c r="M76" s="144">
        <f t="shared" si="2"/>
        <v>727038.02159999998</v>
      </c>
      <c r="N76" s="144">
        <f t="shared" si="2"/>
        <v>876207.32000000007</v>
      </c>
      <c r="O76" s="144">
        <f t="shared" si="2"/>
        <v>1650591.4579999999</v>
      </c>
      <c r="P76" s="144">
        <f t="shared" si="2"/>
        <v>3344431.5424000002</v>
      </c>
      <c r="Q76" s="144">
        <f t="shared" si="2"/>
        <v>701673.96130000008</v>
      </c>
      <c r="R76" s="144">
        <f t="shared" si="2"/>
        <v>2097129.0752999999</v>
      </c>
      <c r="S76" s="144">
        <f t="shared" si="2"/>
        <v>0</v>
      </c>
      <c r="T76" s="144">
        <f t="shared" si="2"/>
        <v>0</v>
      </c>
      <c r="U76" s="144">
        <f>U11*$B76*U$5</f>
        <v>685618.9611999999</v>
      </c>
      <c r="V76" s="144">
        <f t="shared" si="2"/>
        <v>1345517.76</v>
      </c>
      <c r="W76" s="144">
        <f t="shared" si="2"/>
        <v>1319231.2620000001</v>
      </c>
      <c r="X76" s="144">
        <f t="shared" si="2"/>
        <v>762863.32799999998</v>
      </c>
      <c r="Y76" s="144">
        <f t="shared" si="2"/>
        <v>1588569.0665</v>
      </c>
      <c r="Z76" s="144">
        <f t="shared" si="2"/>
        <v>0</v>
      </c>
      <c r="AA76" s="119">
        <v>2</v>
      </c>
      <c r="AB76" s="157">
        <f t="shared" si="3"/>
        <v>22991838.368000001</v>
      </c>
      <c r="AC76" s="157">
        <f t="shared" ref="AC76:AC137" si="5">AC77+AB76</f>
        <v>516705053.48545003</v>
      </c>
      <c r="AD76" s="157">
        <f t="shared" ref="AD76:AD136" si="6">AC76/1000000</f>
        <v>516.70505348544998</v>
      </c>
      <c r="AE76" s="157">
        <v>516.53549686220458</v>
      </c>
      <c r="AF76" s="157">
        <f t="shared" ref="AF76:AF136" si="7">SUM(C76:Z76)</f>
        <v>22991838.368000001</v>
      </c>
      <c r="AK76" s="158"/>
    </row>
    <row r="77" spans="1:52">
      <c r="A77" s="154">
        <v>248.9</v>
      </c>
      <c r="B77" s="155">
        <f t="shared" si="4"/>
        <v>1</v>
      </c>
      <c r="C77" s="144">
        <f t="shared" ref="C77:Z88" si="8">C12*$B77*C$5</f>
        <v>0</v>
      </c>
      <c r="D77" s="144">
        <f t="shared" si="8"/>
        <v>1014660.7869999999</v>
      </c>
      <c r="E77" s="144">
        <f t="shared" si="8"/>
        <v>472227.53760000004</v>
      </c>
      <c r="F77" s="144">
        <f t="shared" si="8"/>
        <v>1102729.5018</v>
      </c>
      <c r="G77" s="144">
        <f t="shared" si="8"/>
        <v>391153.2144</v>
      </c>
      <c r="H77" s="144">
        <f t="shared" si="8"/>
        <v>430886.58349999995</v>
      </c>
      <c r="I77" s="144">
        <f t="shared" si="8"/>
        <v>898836.44129999995</v>
      </c>
      <c r="J77" s="144">
        <f t="shared" si="8"/>
        <v>587569.18739999994</v>
      </c>
      <c r="K77" s="144">
        <f t="shared" si="8"/>
        <v>665892.86400000006</v>
      </c>
      <c r="L77" s="144">
        <f t="shared" si="8"/>
        <v>2328828.7308</v>
      </c>
      <c r="M77" s="144">
        <f t="shared" si="8"/>
        <v>727027.77599999995</v>
      </c>
      <c r="N77" s="144">
        <f t="shared" si="8"/>
        <v>876192.46500000008</v>
      </c>
      <c r="O77" s="144">
        <f t="shared" si="8"/>
        <v>1650563.3589999999</v>
      </c>
      <c r="P77" s="144">
        <f t="shared" si="8"/>
        <v>3344411.0336000002</v>
      </c>
      <c r="Q77" s="144">
        <f t="shared" si="2"/>
        <v>701667.84740000009</v>
      </c>
      <c r="R77" s="144">
        <f t="shared" si="8"/>
        <v>2097117.54</v>
      </c>
      <c r="S77" s="144">
        <f t="shared" si="8"/>
        <v>0</v>
      </c>
      <c r="T77" s="144">
        <f t="shared" si="8"/>
        <v>0</v>
      </c>
      <c r="U77" s="144">
        <f t="shared" si="8"/>
        <v>685593.0183</v>
      </c>
      <c r="V77" s="144">
        <f t="shared" si="8"/>
        <v>1345500.8512000002</v>
      </c>
      <c r="W77" s="144">
        <f t="shared" si="8"/>
        <v>1319222.6000000001</v>
      </c>
      <c r="X77" s="144">
        <f t="shared" si="8"/>
        <v>762852.41279999993</v>
      </c>
      <c r="Y77" s="144">
        <f t="shared" si="8"/>
        <v>1588555.2760000001</v>
      </c>
      <c r="Z77" s="144">
        <f t="shared" si="8"/>
        <v>0</v>
      </c>
      <c r="AA77" s="119">
        <v>3</v>
      </c>
      <c r="AB77" s="157">
        <f t="shared" si="3"/>
        <v>22991489.027100001</v>
      </c>
      <c r="AC77" s="157">
        <f t="shared" si="5"/>
        <v>493713215.11745006</v>
      </c>
      <c r="AD77" s="157">
        <f t="shared" si="6"/>
        <v>493.71321511745003</v>
      </c>
      <c r="AE77" s="157">
        <v>491.08674719553807</v>
      </c>
      <c r="AF77" s="157">
        <f t="shared" si="7"/>
        <v>22991489.027100001</v>
      </c>
      <c r="AK77" s="158"/>
    </row>
    <row r="78" spans="1:52">
      <c r="A78" s="154">
        <v>247.9</v>
      </c>
      <c r="B78" s="155">
        <f t="shared" si="4"/>
        <v>1</v>
      </c>
      <c r="C78" s="144">
        <f t="shared" si="8"/>
        <v>0</v>
      </c>
      <c r="D78" s="144">
        <f t="shared" si="8"/>
        <v>1014614.2535999999</v>
      </c>
      <c r="E78" s="144">
        <f t="shared" si="8"/>
        <v>472204.40280000004</v>
      </c>
      <c r="F78" s="144">
        <f t="shared" si="8"/>
        <v>1102705.0015999998</v>
      </c>
      <c r="G78" s="144">
        <f t="shared" si="8"/>
        <v>391139.51760000002</v>
      </c>
      <c r="H78" s="144">
        <f t="shared" si="8"/>
        <v>430869.62279999995</v>
      </c>
      <c r="I78" s="144">
        <f t="shared" si="8"/>
        <v>898822.14659999998</v>
      </c>
      <c r="J78" s="144">
        <f t="shared" si="8"/>
        <v>587556.48429999989</v>
      </c>
      <c r="K78" s="144">
        <f t="shared" si="8"/>
        <v>665879.96160000004</v>
      </c>
      <c r="L78" s="144">
        <f t="shared" si="8"/>
        <v>2328811.693</v>
      </c>
      <c r="M78" s="144">
        <f t="shared" si="8"/>
        <v>727017.53040000005</v>
      </c>
      <c r="N78" s="144">
        <f t="shared" si="8"/>
        <v>876177.6100000001</v>
      </c>
      <c r="O78" s="144">
        <f t="shared" si="8"/>
        <v>1650535.26</v>
      </c>
      <c r="P78" s="144">
        <f t="shared" si="8"/>
        <v>3344390.5248000002</v>
      </c>
      <c r="Q78" s="144">
        <f t="shared" si="2"/>
        <v>701661.73350000009</v>
      </c>
      <c r="R78" s="144">
        <f t="shared" si="8"/>
        <v>2097106.0046999999</v>
      </c>
      <c r="S78" s="144">
        <f t="shared" si="8"/>
        <v>0</v>
      </c>
      <c r="T78" s="144">
        <f t="shared" si="8"/>
        <v>0</v>
      </c>
      <c r="U78" s="144">
        <f t="shared" si="8"/>
        <v>685567.07539999997</v>
      </c>
      <c r="V78" s="144">
        <f t="shared" si="8"/>
        <v>1345483.9424000001</v>
      </c>
      <c r="W78" s="144">
        <f t="shared" si="8"/>
        <v>1319213.9380000001</v>
      </c>
      <c r="X78" s="144">
        <f t="shared" si="8"/>
        <v>762841.4976</v>
      </c>
      <c r="Y78" s="144">
        <f t="shared" si="8"/>
        <v>1588541.4855</v>
      </c>
      <c r="Z78" s="144">
        <f t="shared" si="8"/>
        <v>0</v>
      </c>
      <c r="AA78" s="119">
        <v>4</v>
      </c>
      <c r="AB78" s="157">
        <f t="shared" si="3"/>
        <v>22991139.6862</v>
      </c>
      <c r="AC78" s="157">
        <f t="shared" si="5"/>
        <v>470721726.09035003</v>
      </c>
      <c r="AD78" s="157">
        <f t="shared" si="6"/>
        <v>470.72172609035005</v>
      </c>
      <c r="AE78" s="157">
        <v>466.79492664041999</v>
      </c>
      <c r="AF78" s="157">
        <f t="shared" si="7"/>
        <v>22991139.6862</v>
      </c>
    </row>
    <row r="79" spans="1:52">
      <c r="A79" s="154">
        <v>246.9</v>
      </c>
      <c r="B79" s="155">
        <f t="shared" si="4"/>
        <v>1</v>
      </c>
      <c r="C79" s="144">
        <f t="shared" si="8"/>
        <v>0</v>
      </c>
      <c r="D79" s="144">
        <f t="shared" si="8"/>
        <v>750816.40899999999</v>
      </c>
      <c r="E79" s="144">
        <f t="shared" si="8"/>
        <v>439376.12159999995</v>
      </c>
      <c r="F79" s="144">
        <f t="shared" si="8"/>
        <v>1015680.2912</v>
      </c>
      <c r="G79" s="144">
        <f t="shared" si="8"/>
        <v>375566.25599999999</v>
      </c>
      <c r="H79" s="144">
        <f t="shared" si="8"/>
        <v>416147.7352</v>
      </c>
      <c r="I79" s="144">
        <f t="shared" si="8"/>
        <v>877894.7058</v>
      </c>
      <c r="J79" s="144">
        <f t="shared" si="8"/>
        <v>580861.95059999998</v>
      </c>
      <c r="K79" s="144">
        <f t="shared" si="8"/>
        <v>653880.72960000008</v>
      </c>
      <c r="L79" s="144">
        <f t="shared" si="8"/>
        <v>2290885.5501999999</v>
      </c>
      <c r="M79" s="144">
        <f t="shared" si="8"/>
        <v>716710.45679999993</v>
      </c>
      <c r="N79" s="144">
        <f t="shared" si="8"/>
        <v>866774.39500000002</v>
      </c>
      <c r="O79" s="144">
        <f t="shared" si="8"/>
        <v>1632720.4939999999</v>
      </c>
      <c r="P79" s="144">
        <f t="shared" si="8"/>
        <v>3290842.048</v>
      </c>
      <c r="Q79" s="144">
        <f t="shared" si="2"/>
        <v>682286.7844</v>
      </c>
      <c r="R79" s="144">
        <f t="shared" si="8"/>
        <v>2029636.0349999999</v>
      </c>
      <c r="S79" s="144">
        <f t="shared" si="8"/>
        <v>0</v>
      </c>
      <c r="T79" s="144">
        <f t="shared" si="8"/>
        <v>0</v>
      </c>
      <c r="U79" s="144">
        <f t="shared" si="8"/>
        <v>630256.81259999995</v>
      </c>
      <c r="V79" s="144">
        <f t="shared" si="8"/>
        <v>1287808.0256000001</v>
      </c>
      <c r="W79" s="144">
        <f t="shared" si="8"/>
        <v>1259316.2080000001</v>
      </c>
      <c r="X79" s="144">
        <f t="shared" si="8"/>
        <v>744100.09920000006</v>
      </c>
      <c r="Y79" s="144">
        <f t="shared" si="8"/>
        <v>1527035.8554999998</v>
      </c>
      <c r="Z79" s="144">
        <f t="shared" si="8"/>
        <v>0</v>
      </c>
      <c r="AA79" s="119">
        <v>5</v>
      </c>
      <c r="AB79" s="157">
        <f t="shared" si="3"/>
        <v>22068596.963300001</v>
      </c>
      <c r="AC79" s="157">
        <f t="shared" si="5"/>
        <v>447730586.40415001</v>
      </c>
      <c r="AD79" s="157">
        <f t="shared" si="6"/>
        <v>447.73058640415002</v>
      </c>
      <c r="AE79" s="157">
        <v>443.63362664173229</v>
      </c>
      <c r="AF79" s="157">
        <f t="shared" si="7"/>
        <v>22068596.963300001</v>
      </c>
    </row>
    <row r="80" spans="1:52">
      <c r="A80" s="154">
        <v>245.9</v>
      </c>
      <c r="B80" s="155">
        <f t="shared" si="4"/>
        <v>1</v>
      </c>
      <c r="C80" s="144">
        <f t="shared" si="8"/>
        <v>0</v>
      </c>
      <c r="D80" s="144">
        <f t="shared" si="8"/>
        <v>515403.93840000004</v>
      </c>
      <c r="E80" s="144">
        <f t="shared" si="8"/>
        <v>399885.01799999998</v>
      </c>
      <c r="F80" s="144">
        <f t="shared" si="8"/>
        <v>906482.89980000001</v>
      </c>
      <c r="G80" s="144">
        <f t="shared" si="8"/>
        <v>363033.68400000001</v>
      </c>
      <c r="H80" s="144">
        <f t="shared" si="8"/>
        <v>401883.78649999999</v>
      </c>
      <c r="I80" s="144">
        <f t="shared" si="8"/>
        <v>853193.46420000005</v>
      </c>
      <c r="J80" s="144">
        <f t="shared" si="8"/>
        <v>573595.77740000002</v>
      </c>
      <c r="K80" s="144">
        <f t="shared" si="8"/>
        <v>645107.09759999998</v>
      </c>
      <c r="L80" s="144">
        <f t="shared" si="8"/>
        <v>2262074.6304000001</v>
      </c>
      <c r="M80" s="144">
        <f t="shared" si="8"/>
        <v>709210.67760000005</v>
      </c>
      <c r="N80" s="144">
        <f t="shared" si="8"/>
        <v>859183.49</v>
      </c>
      <c r="O80" s="144">
        <f t="shared" si="8"/>
        <v>1619261.0730000001</v>
      </c>
      <c r="P80" s="144">
        <f t="shared" si="8"/>
        <v>3243138.5792</v>
      </c>
      <c r="Q80" s="144">
        <f t="shared" si="2"/>
        <v>666048.26600000006</v>
      </c>
      <c r="R80" s="144">
        <f t="shared" si="8"/>
        <v>1960424.2349999999</v>
      </c>
      <c r="S80" s="144">
        <f t="shared" si="8"/>
        <v>0</v>
      </c>
      <c r="T80" s="144">
        <f t="shared" si="8"/>
        <v>0</v>
      </c>
      <c r="U80" s="144">
        <f t="shared" si="8"/>
        <v>573156.48970000003</v>
      </c>
      <c r="V80" s="144">
        <f t="shared" si="8"/>
        <v>1231687.7183999999</v>
      </c>
      <c r="W80" s="144">
        <f t="shared" si="8"/>
        <v>1212957.1840000001</v>
      </c>
      <c r="X80" s="144">
        <f t="shared" si="8"/>
        <v>723863.31839999999</v>
      </c>
      <c r="Y80" s="144">
        <f t="shared" si="8"/>
        <v>1476217.8629999999</v>
      </c>
      <c r="Z80" s="144">
        <f t="shared" si="8"/>
        <v>0</v>
      </c>
      <c r="AA80" s="119">
        <v>6</v>
      </c>
      <c r="AB80" s="157">
        <f t="shared" si="3"/>
        <v>21195809.1906</v>
      </c>
      <c r="AC80" s="157">
        <f t="shared" si="5"/>
        <v>425661989.44085002</v>
      </c>
      <c r="AD80" s="157">
        <f t="shared" si="6"/>
        <v>425.66198944084999</v>
      </c>
      <c r="AE80" s="157">
        <v>421.58218850262472</v>
      </c>
      <c r="AF80" s="157">
        <f t="shared" si="7"/>
        <v>21195809.1906</v>
      </c>
    </row>
    <row r="81" spans="1:32">
      <c r="A81" s="154">
        <v>244.9</v>
      </c>
      <c r="B81" s="155">
        <f t="shared" si="4"/>
        <v>1</v>
      </c>
      <c r="C81" s="144">
        <f t="shared" si="8"/>
        <v>0</v>
      </c>
      <c r="D81" s="144">
        <f t="shared" si="8"/>
        <v>324012.06419999996</v>
      </c>
      <c r="E81" s="144">
        <f t="shared" si="8"/>
        <v>359561.06159999996</v>
      </c>
      <c r="F81" s="144">
        <f t="shared" si="8"/>
        <v>814019.14500000002</v>
      </c>
      <c r="G81" s="144">
        <f t="shared" si="8"/>
        <v>341707.76640000002</v>
      </c>
      <c r="H81" s="144">
        <f t="shared" si="8"/>
        <v>383667.99469999998</v>
      </c>
      <c r="I81" s="144">
        <f t="shared" si="8"/>
        <v>828477.92790000013</v>
      </c>
      <c r="J81" s="144">
        <f t="shared" si="8"/>
        <v>567917.49170000001</v>
      </c>
      <c r="K81" s="144">
        <f t="shared" si="8"/>
        <v>632411.13599999994</v>
      </c>
      <c r="L81" s="144">
        <f t="shared" si="8"/>
        <v>2230196.9065999999</v>
      </c>
      <c r="M81" s="144">
        <f t="shared" si="8"/>
        <v>697633.14959999989</v>
      </c>
      <c r="N81" s="144">
        <f t="shared" si="8"/>
        <v>851904.54</v>
      </c>
      <c r="O81" s="144">
        <f t="shared" si="8"/>
        <v>1602176.8810000003</v>
      </c>
      <c r="P81" s="144">
        <f t="shared" si="8"/>
        <v>3182001.8464000002</v>
      </c>
      <c r="Q81" s="144">
        <f t="shared" si="2"/>
        <v>647700.45209999999</v>
      </c>
      <c r="R81" s="144">
        <f t="shared" si="8"/>
        <v>1907038.8666000001</v>
      </c>
      <c r="S81" s="144">
        <f t="shared" si="8"/>
        <v>0</v>
      </c>
      <c r="T81" s="144">
        <f t="shared" si="8"/>
        <v>0</v>
      </c>
      <c r="U81" s="144">
        <f t="shared" si="8"/>
        <v>509492.61309999996</v>
      </c>
      <c r="V81" s="144">
        <f t="shared" si="8"/>
        <v>1156781.7344</v>
      </c>
      <c r="W81" s="144">
        <f t="shared" si="8"/>
        <v>1158862.9939999999</v>
      </c>
      <c r="X81" s="144">
        <f t="shared" si="8"/>
        <v>706147.94880000001</v>
      </c>
      <c r="Y81" s="144">
        <f t="shared" si="8"/>
        <v>1417966.791</v>
      </c>
      <c r="Z81" s="144">
        <f t="shared" si="8"/>
        <v>0</v>
      </c>
      <c r="AA81" s="119">
        <v>7</v>
      </c>
      <c r="AB81" s="157">
        <f t="shared" si="3"/>
        <v>20319679.311100002</v>
      </c>
      <c r="AC81" s="157">
        <f t="shared" si="5"/>
        <v>404466180.25025004</v>
      </c>
      <c r="AD81" s="157">
        <f t="shared" si="6"/>
        <v>404.46618025025003</v>
      </c>
      <c r="AE81" s="157">
        <v>400.57228733070866</v>
      </c>
      <c r="AF81" s="157">
        <f t="shared" si="7"/>
        <v>20319679.311100002</v>
      </c>
    </row>
    <row r="82" spans="1:32">
      <c r="A82" s="154">
        <v>243.9</v>
      </c>
      <c r="B82" s="155">
        <f t="shared" si="4"/>
        <v>1</v>
      </c>
      <c r="C82" s="144">
        <f t="shared" si="8"/>
        <v>0</v>
      </c>
      <c r="D82" s="144">
        <f t="shared" si="8"/>
        <v>213216.03880000001</v>
      </c>
      <c r="E82" s="144">
        <f t="shared" si="8"/>
        <v>308803.31039999996</v>
      </c>
      <c r="F82" s="144">
        <f t="shared" si="8"/>
        <v>720207.87919999997</v>
      </c>
      <c r="G82" s="144">
        <f t="shared" si="8"/>
        <v>322902.06</v>
      </c>
      <c r="H82" s="144">
        <f t="shared" si="8"/>
        <v>363281.23329999996</v>
      </c>
      <c r="I82" s="144">
        <f t="shared" si="8"/>
        <v>791740.54890000005</v>
      </c>
      <c r="J82" s="144">
        <f t="shared" si="8"/>
        <v>559406.41469999996</v>
      </c>
      <c r="K82" s="144">
        <f t="shared" si="8"/>
        <v>617495.96159999992</v>
      </c>
      <c r="L82" s="144">
        <f t="shared" si="8"/>
        <v>2185711.2108</v>
      </c>
      <c r="M82" s="144">
        <f t="shared" si="8"/>
        <v>681824.1888</v>
      </c>
      <c r="N82" s="144">
        <f t="shared" si="8"/>
        <v>845383.19500000007</v>
      </c>
      <c r="O82" s="144">
        <f t="shared" si="8"/>
        <v>1583294.3530000001</v>
      </c>
      <c r="P82" s="144">
        <f t="shared" si="8"/>
        <v>3123305.6608000002</v>
      </c>
      <c r="Q82" s="144">
        <f t="shared" si="2"/>
        <v>632452.38549999997</v>
      </c>
      <c r="R82" s="144">
        <f t="shared" si="8"/>
        <v>1847297.5479000001</v>
      </c>
      <c r="S82" s="144">
        <f t="shared" si="8"/>
        <v>0</v>
      </c>
      <c r="T82" s="144">
        <f t="shared" si="8"/>
        <v>0</v>
      </c>
      <c r="U82" s="144">
        <f t="shared" si="8"/>
        <v>423517.84249999997</v>
      </c>
      <c r="V82" s="144">
        <f t="shared" si="8"/>
        <v>1091006.5024000001</v>
      </c>
      <c r="W82" s="144">
        <f t="shared" si="8"/>
        <v>1110615.6540000001</v>
      </c>
      <c r="X82" s="144">
        <f t="shared" si="8"/>
        <v>684819.64799999993</v>
      </c>
      <c r="Y82" s="144">
        <f t="shared" si="8"/>
        <v>1362928.9054999999</v>
      </c>
      <c r="Z82" s="144">
        <f t="shared" si="8"/>
        <v>0</v>
      </c>
      <c r="AA82" s="119">
        <v>8</v>
      </c>
      <c r="AB82" s="157">
        <f t="shared" si="3"/>
        <v>19469210.541099999</v>
      </c>
      <c r="AC82" s="157">
        <f t="shared" si="5"/>
        <v>384146500.93915004</v>
      </c>
      <c r="AD82" s="157">
        <f t="shared" si="6"/>
        <v>384.14650093915003</v>
      </c>
      <c r="AE82" s="157">
        <v>380.57268740944886</v>
      </c>
      <c r="AF82" s="157">
        <f t="shared" si="7"/>
        <v>19469210.541099999</v>
      </c>
    </row>
    <row r="83" spans="1:32">
      <c r="A83" s="154">
        <v>242.9</v>
      </c>
      <c r="B83" s="155">
        <f t="shared" si="4"/>
        <v>1</v>
      </c>
      <c r="C83" s="144">
        <f t="shared" si="8"/>
        <v>0</v>
      </c>
      <c r="D83" s="144">
        <f t="shared" si="8"/>
        <v>139460.5998</v>
      </c>
      <c r="E83" s="144">
        <f t="shared" si="8"/>
        <v>252238.72440000001</v>
      </c>
      <c r="F83" s="144">
        <f t="shared" si="8"/>
        <v>640263.72659999994</v>
      </c>
      <c r="G83" s="144">
        <f t="shared" si="8"/>
        <v>299631.19679999998</v>
      </c>
      <c r="H83" s="144">
        <f t="shared" si="8"/>
        <v>344217.40649999998</v>
      </c>
      <c r="I83" s="144">
        <f t="shared" si="8"/>
        <v>762550.77150000003</v>
      </c>
      <c r="J83" s="144">
        <f t="shared" si="8"/>
        <v>548646.88899999997</v>
      </c>
      <c r="K83" s="144">
        <f t="shared" si="8"/>
        <v>605199.97440000006</v>
      </c>
      <c r="L83" s="144">
        <f t="shared" si="8"/>
        <v>2145263.4735999997</v>
      </c>
      <c r="M83" s="144">
        <f t="shared" si="8"/>
        <v>668084.83920000005</v>
      </c>
      <c r="N83" s="144">
        <f t="shared" si="8"/>
        <v>836291.93500000006</v>
      </c>
      <c r="O83" s="144">
        <f t="shared" si="8"/>
        <v>1559747.3910000001</v>
      </c>
      <c r="P83" s="144">
        <f t="shared" si="8"/>
        <v>3065819.4944000002</v>
      </c>
      <c r="Q83" s="144">
        <f t="shared" si="2"/>
        <v>612625.00780000002</v>
      </c>
      <c r="R83" s="144">
        <f t="shared" si="8"/>
        <v>1777312.8828</v>
      </c>
      <c r="S83" s="144">
        <f t="shared" si="8"/>
        <v>0</v>
      </c>
      <c r="T83" s="144">
        <f t="shared" si="8"/>
        <v>0</v>
      </c>
      <c r="U83" s="144">
        <f t="shared" si="8"/>
        <v>355521.50159999996</v>
      </c>
      <c r="V83" s="144">
        <f t="shared" si="8"/>
        <v>1032688.0512000001</v>
      </c>
      <c r="W83" s="144">
        <f t="shared" si="8"/>
        <v>1061086.338</v>
      </c>
      <c r="X83" s="144">
        <f t="shared" si="8"/>
        <v>663786.05759999994</v>
      </c>
      <c r="Y83" s="144">
        <f t="shared" si="8"/>
        <v>1302043.848</v>
      </c>
      <c r="Z83" s="144">
        <f t="shared" si="8"/>
        <v>0</v>
      </c>
      <c r="AA83" s="119">
        <v>9</v>
      </c>
      <c r="AB83" s="157">
        <f t="shared" si="3"/>
        <v>18672480.109200001</v>
      </c>
      <c r="AC83" s="157">
        <f t="shared" si="5"/>
        <v>364677290.39805001</v>
      </c>
      <c r="AD83" s="157">
        <f t="shared" si="6"/>
        <v>364.67729039804999</v>
      </c>
      <c r="AE83" s="157">
        <v>361.56692912204733</v>
      </c>
      <c r="AF83" s="157">
        <f t="shared" si="7"/>
        <v>18672480.109200001</v>
      </c>
    </row>
    <row r="84" spans="1:32">
      <c r="A84" s="154">
        <v>241.9</v>
      </c>
      <c r="B84" s="155">
        <f t="shared" si="4"/>
        <v>1</v>
      </c>
      <c r="C84" s="144">
        <f t="shared" si="8"/>
        <v>0</v>
      </c>
      <c r="D84" s="144">
        <f t="shared" si="8"/>
        <v>70498.10100000001</v>
      </c>
      <c r="E84" s="144">
        <f t="shared" si="8"/>
        <v>208560.22200000001</v>
      </c>
      <c r="F84" s="144">
        <f t="shared" si="8"/>
        <v>571026.16139999998</v>
      </c>
      <c r="G84" s="144">
        <f t="shared" si="8"/>
        <v>278414.85360000003</v>
      </c>
      <c r="H84" s="144">
        <f t="shared" si="8"/>
        <v>325967.69329999998</v>
      </c>
      <c r="I84" s="144">
        <f t="shared" si="8"/>
        <v>729144.05759999994</v>
      </c>
      <c r="J84" s="144">
        <f t="shared" si="8"/>
        <v>539360.92289999989</v>
      </c>
      <c r="K84" s="144">
        <f t="shared" si="8"/>
        <v>589523.55839999998</v>
      </c>
      <c r="L84" s="144">
        <f t="shared" si="8"/>
        <v>2103844.5817999998</v>
      </c>
      <c r="M84" s="144">
        <f t="shared" si="8"/>
        <v>655513.4879999999</v>
      </c>
      <c r="N84" s="144">
        <f t="shared" si="8"/>
        <v>827438.35499999998</v>
      </c>
      <c r="O84" s="144">
        <f t="shared" si="8"/>
        <v>1537324.3890000002</v>
      </c>
      <c r="P84" s="144">
        <f t="shared" si="8"/>
        <v>2996274.1536000003</v>
      </c>
      <c r="Q84" s="144">
        <f t="shared" si="2"/>
        <v>598177.86210000003</v>
      </c>
      <c r="R84" s="144">
        <f t="shared" si="8"/>
        <v>1661452.3295999998</v>
      </c>
      <c r="S84" s="144">
        <f t="shared" si="8"/>
        <v>0</v>
      </c>
      <c r="T84" s="144">
        <f t="shared" si="8"/>
        <v>0</v>
      </c>
      <c r="U84" s="144">
        <f t="shared" si="8"/>
        <v>285812.92930000002</v>
      </c>
      <c r="V84" s="144">
        <f t="shared" si="8"/>
        <v>975908.30079999997</v>
      </c>
      <c r="W84" s="144">
        <f t="shared" si="8"/>
        <v>1011877.5160000001</v>
      </c>
      <c r="X84" s="144">
        <f t="shared" si="8"/>
        <v>644640.79680000001</v>
      </c>
      <c r="Y84" s="144">
        <f t="shared" si="8"/>
        <v>1235559.8474999999</v>
      </c>
      <c r="Z84" s="144">
        <f t="shared" si="8"/>
        <v>0</v>
      </c>
      <c r="AA84" s="119">
        <v>10</v>
      </c>
      <c r="AB84" s="157">
        <f t="shared" si="3"/>
        <v>17846320.1197</v>
      </c>
      <c r="AC84" s="157">
        <f t="shared" si="5"/>
        <v>346004810.28885001</v>
      </c>
      <c r="AD84" s="157">
        <f t="shared" si="6"/>
        <v>346.00481028885002</v>
      </c>
      <c r="AE84" s="157">
        <v>343.47421659973759</v>
      </c>
      <c r="AF84" s="157">
        <f t="shared" si="7"/>
        <v>17846320.1197</v>
      </c>
    </row>
    <row r="85" spans="1:32">
      <c r="A85" s="154">
        <v>240.9</v>
      </c>
      <c r="B85" s="155">
        <f t="shared" si="4"/>
        <v>1</v>
      </c>
      <c r="C85" s="144">
        <f t="shared" si="8"/>
        <v>0</v>
      </c>
      <c r="D85" s="144">
        <f t="shared" si="8"/>
        <v>0</v>
      </c>
      <c r="E85" s="144">
        <f t="shared" si="8"/>
        <v>150908.30040000001</v>
      </c>
      <c r="F85" s="144">
        <f t="shared" si="8"/>
        <v>497525.56140000001</v>
      </c>
      <c r="G85" s="144">
        <f t="shared" si="8"/>
        <v>255198.7776</v>
      </c>
      <c r="H85" s="144">
        <f t="shared" si="8"/>
        <v>309651.4999</v>
      </c>
      <c r="I85" s="144">
        <f t="shared" si="8"/>
        <v>689633.50679999997</v>
      </c>
      <c r="J85" s="144">
        <f t="shared" si="8"/>
        <v>532425.03029999998</v>
      </c>
      <c r="K85" s="144">
        <f t="shared" si="8"/>
        <v>577188.86400000006</v>
      </c>
      <c r="L85" s="144">
        <f t="shared" si="8"/>
        <v>2067707.4079999998</v>
      </c>
      <c r="M85" s="144">
        <f t="shared" si="8"/>
        <v>645431.81759999995</v>
      </c>
      <c r="N85" s="144">
        <f t="shared" si="8"/>
        <v>821124.98</v>
      </c>
      <c r="O85" s="144">
        <f t="shared" si="8"/>
        <v>1516025.3470000001</v>
      </c>
      <c r="P85" s="144">
        <f t="shared" si="8"/>
        <v>2941064.4640000002</v>
      </c>
      <c r="Q85" s="144">
        <f t="shared" si="2"/>
        <v>581823.17960000003</v>
      </c>
      <c r="R85" s="144">
        <f t="shared" si="8"/>
        <v>1601307.2753999999</v>
      </c>
      <c r="S85" s="144">
        <f t="shared" si="8"/>
        <v>0</v>
      </c>
      <c r="T85" s="144">
        <f t="shared" si="8"/>
        <v>0</v>
      </c>
      <c r="U85" s="144">
        <f t="shared" si="8"/>
        <v>219528.8198</v>
      </c>
      <c r="V85" s="144">
        <f t="shared" si="8"/>
        <v>910538.88</v>
      </c>
      <c r="W85" s="144">
        <f t="shared" si="8"/>
        <v>971512.59600000002</v>
      </c>
      <c r="X85" s="144">
        <f t="shared" si="8"/>
        <v>622613.92319999996</v>
      </c>
      <c r="Y85" s="144">
        <f t="shared" si="8"/>
        <v>1172606.2149999999</v>
      </c>
      <c r="Z85" s="144">
        <f t="shared" si="8"/>
        <v>0</v>
      </c>
      <c r="AA85" s="119">
        <v>11</v>
      </c>
      <c r="AB85" s="157">
        <f t="shared" si="3"/>
        <v>17083816.446000002</v>
      </c>
      <c r="AC85" s="157">
        <f t="shared" si="5"/>
        <v>328158490.16914999</v>
      </c>
      <c r="AD85" s="157">
        <f t="shared" si="6"/>
        <v>328.15849016915001</v>
      </c>
      <c r="AE85" s="157">
        <v>326.18049479921268</v>
      </c>
      <c r="AF85" s="157">
        <f t="shared" si="7"/>
        <v>17083816.446000002</v>
      </c>
    </row>
    <row r="86" spans="1:32">
      <c r="A86" s="154">
        <v>239.9</v>
      </c>
      <c r="B86" s="155">
        <f t="shared" si="4"/>
        <v>1</v>
      </c>
      <c r="C86" s="144">
        <f t="shared" si="8"/>
        <v>0</v>
      </c>
      <c r="D86" s="144">
        <f t="shared" si="8"/>
        <v>0</v>
      </c>
      <c r="E86" s="144">
        <f t="shared" si="8"/>
        <v>107646.22440000001</v>
      </c>
      <c r="F86" s="144">
        <f t="shared" si="8"/>
        <v>434315.0454</v>
      </c>
      <c r="G86" s="144">
        <f t="shared" si="8"/>
        <v>237105.30480000004</v>
      </c>
      <c r="H86" s="144">
        <f t="shared" si="8"/>
        <v>290265.41979999997</v>
      </c>
      <c r="I86" s="144">
        <f t="shared" si="8"/>
        <v>651824.02529999998</v>
      </c>
      <c r="J86" s="144">
        <f t="shared" si="8"/>
        <v>524053.6874</v>
      </c>
      <c r="K86" s="144">
        <f t="shared" si="8"/>
        <v>564131.63520000002</v>
      </c>
      <c r="L86" s="144">
        <f t="shared" si="8"/>
        <v>2036391.9316</v>
      </c>
      <c r="M86" s="144">
        <f t="shared" si="8"/>
        <v>635442.35759999999</v>
      </c>
      <c r="N86" s="144">
        <f t="shared" si="8"/>
        <v>813073.57000000007</v>
      </c>
      <c r="O86" s="144">
        <f t="shared" si="8"/>
        <v>1494922.9979999999</v>
      </c>
      <c r="P86" s="144">
        <f t="shared" si="8"/>
        <v>2862228.6368</v>
      </c>
      <c r="Q86" s="144">
        <f t="shared" si="2"/>
        <v>562099.73820000002</v>
      </c>
      <c r="R86" s="144">
        <f t="shared" si="8"/>
        <v>1547472.0303</v>
      </c>
      <c r="S86" s="144">
        <f t="shared" si="8"/>
        <v>0</v>
      </c>
      <c r="T86" s="144">
        <f t="shared" si="8"/>
        <v>0</v>
      </c>
      <c r="U86" s="144">
        <f t="shared" si="8"/>
        <v>167046.33309999999</v>
      </c>
      <c r="V86" s="144">
        <f t="shared" si="8"/>
        <v>853860.58240000007</v>
      </c>
      <c r="W86" s="144">
        <f t="shared" si="8"/>
        <v>919540.59600000002</v>
      </c>
      <c r="X86" s="144">
        <f t="shared" si="8"/>
        <v>606623.15520000004</v>
      </c>
      <c r="Y86" s="144">
        <f t="shared" si="8"/>
        <v>1100881.8244999999</v>
      </c>
      <c r="Z86" s="144">
        <f t="shared" si="8"/>
        <v>0</v>
      </c>
      <c r="AA86" s="119">
        <v>12</v>
      </c>
      <c r="AB86" s="157">
        <f t="shared" si="3"/>
        <v>16408925.096000003</v>
      </c>
      <c r="AC86" s="157">
        <f t="shared" si="5"/>
        <v>311074673.72315001</v>
      </c>
      <c r="AD86" s="157">
        <f t="shared" si="6"/>
        <v>311.07467372315</v>
      </c>
      <c r="AE86" s="157">
        <v>309.62410814566937</v>
      </c>
      <c r="AF86" s="157">
        <f t="shared" si="7"/>
        <v>16408925.096000003</v>
      </c>
    </row>
    <row r="87" spans="1:32">
      <c r="A87" s="154">
        <v>238.9</v>
      </c>
      <c r="B87" s="155">
        <f t="shared" si="4"/>
        <v>1</v>
      </c>
      <c r="C87" s="144">
        <f t="shared" si="8"/>
        <v>0</v>
      </c>
      <c r="D87" s="144">
        <f t="shared" si="8"/>
        <v>0</v>
      </c>
      <c r="E87" s="144">
        <f t="shared" si="8"/>
        <v>69867.096000000005</v>
      </c>
      <c r="F87" s="144">
        <f t="shared" si="8"/>
        <v>379067.0944</v>
      </c>
      <c r="G87" s="144">
        <f t="shared" si="8"/>
        <v>219203.58720000001</v>
      </c>
      <c r="H87" s="144">
        <f t="shared" si="8"/>
        <v>273643.9338</v>
      </c>
      <c r="I87" s="144">
        <f t="shared" si="8"/>
        <v>592572.49380000005</v>
      </c>
      <c r="J87" s="144">
        <f t="shared" si="8"/>
        <v>510817.05719999998</v>
      </c>
      <c r="K87" s="144">
        <f t="shared" si="8"/>
        <v>545629.59360000002</v>
      </c>
      <c r="L87" s="144">
        <f t="shared" si="8"/>
        <v>1993184.0707999999</v>
      </c>
      <c r="M87" s="144">
        <f t="shared" si="8"/>
        <v>622010.37600000005</v>
      </c>
      <c r="N87" s="144">
        <f t="shared" si="8"/>
        <v>801145.00499999989</v>
      </c>
      <c r="O87" s="144">
        <f t="shared" si="8"/>
        <v>1476068.5689999999</v>
      </c>
      <c r="P87" s="144">
        <f t="shared" si="8"/>
        <v>2793134.4896000004</v>
      </c>
      <c r="Q87" s="144">
        <f t="shared" si="2"/>
        <v>553797.06199999992</v>
      </c>
      <c r="R87" s="144">
        <f t="shared" si="8"/>
        <v>1488007.5588</v>
      </c>
      <c r="S87" s="144">
        <f t="shared" si="8"/>
        <v>0</v>
      </c>
      <c r="T87" s="144">
        <f t="shared" si="8"/>
        <v>0</v>
      </c>
      <c r="U87" s="144">
        <f t="shared" si="8"/>
        <v>124058.94779999999</v>
      </c>
      <c r="V87" s="144">
        <f t="shared" si="8"/>
        <v>799228.2496000001</v>
      </c>
      <c r="W87" s="144">
        <f t="shared" si="8"/>
        <v>868737.96600000001</v>
      </c>
      <c r="X87" s="144">
        <f t="shared" si="8"/>
        <v>590599.64160000009</v>
      </c>
      <c r="Y87" s="144">
        <f t="shared" si="8"/>
        <v>1027530.155</v>
      </c>
      <c r="Z87" s="144">
        <f t="shared" si="8"/>
        <v>0</v>
      </c>
      <c r="AA87" s="119">
        <v>13</v>
      </c>
      <c r="AB87" s="157">
        <f t="shared" si="3"/>
        <v>15728302.947199998</v>
      </c>
      <c r="AC87" s="157">
        <f t="shared" si="5"/>
        <v>294665748.62715</v>
      </c>
      <c r="AD87" s="157">
        <f t="shared" si="6"/>
        <v>294.66574862714998</v>
      </c>
      <c r="AE87" s="157">
        <v>293.77269102362214</v>
      </c>
      <c r="AF87" s="157">
        <f t="shared" si="7"/>
        <v>15728302.947199998</v>
      </c>
    </row>
    <row r="88" spans="1:32">
      <c r="A88" s="154">
        <v>237.9</v>
      </c>
      <c r="B88" s="155">
        <f t="shared" si="4"/>
        <v>1</v>
      </c>
      <c r="C88" s="144">
        <f t="shared" si="8"/>
        <v>0</v>
      </c>
      <c r="D88" s="144">
        <f t="shared" si="8"/>
        <v>0</v>
      </c>
      <c r="E88" s="144">
        <f t="shared" ref="C88:Z98" si="9">E23*$B88*E$5</f>
        <v>30537.935999999998</v>
      </c>
      <c r="F88" s="144">
        <f t="shared" si="9"/>
        <v>323353.63959999999</v>
      </c>
      <c r="G88" s="144">
        <f t="shared" si="9"/>
        <v>200480.06160000002</v>
      </c>
      <c r="H88" s="144">
        <f t="shared" si="9"/>
        <v>251391.49539999999</v>
      </c>
      <c r="I88" s="144">
        <f t="shared" si="9"/>
        <v>489407.64390000002</v>
      </c>
      <c r="J88" s="144">
        <f t="shared" si="9"/>
        <v>484318.39059999998</v>
      </c>
      <c r="K88" s="144">
        <f t="shared" si="9"/>
        <v>533036.85120000003</v>
      </c>
      <c r="L88" s="144">
        <f t="shared" si="9"/>
        <v>1960215.9277999999</v>
      </c>
      <c r="M88" s="144">
        <f t="shared" si="9"/>
        <v>607871.44799999997</v>
      </c>
      <c r="N88" s="144">
        <f t="shared" si="9"/>
        <v>787953.7649999999</v>
      </c>
      <c r="O88" s="144">
        <f t="shared" si="9"/>
        <v>1452830.696</v>
      </c>
      <c r="P88" s="144">
        <f t="shared" si="9"/>
        <v>2741821.4720000005</v>
      </c>
      <c r="Q88" s="144">
        <f t="shared" si="2"/>
        <v>539991.87580000004</v>
      </c>
      <c r="R88" s="144">
        <f t="shared" si="9"/>
        <v>1424482.6617000001</v>
      </c>
      <c r="S88" s="144">
        <f t="shared" si="9"/>
        <v>0</v>
      </c>
      <c r="T88" s="144">
        <f t="shared" si="9"/>
        <v>0</v>
      </c>
      <c r="U88" s="144">
        <f t="shared" si="9"/>
        <v>115316.19050000001</v>
      </c>
      <c r="V88" s="144">
        <f t="shared" si="9"/>
        <v>750936.71680000005</v>
      </c>
      <c r="W88" s="144">
        <f t="shared" si="9"/>
        <v>820204.78</v>
      </c>
      <c r="X88" s="144">
        <f t="shared" si="9"/>
        <v>577850.68799999997</v>
      </c>
      <c r="Y88" s="144">
        <f t="shared" si="9"/>
        <v>954137.11399999994</v>
      </c>
      <c r="Z88" s="144">
        <f t="shared" si="9"/>
        <v>0</v>
      </c>
      <c r="AA88" s="119">
        <v>14</v>
      </c>
      <c r="AB88" s="157">
        <f t="shared" si="3"/>
        <v>15046139.353900002</v>
      </c>
      <c r="AC88" s="157">
        <f t="shared" si="5"/>
        <v>278937445.67995</v>
      </c>
      <c r="AD88" s="157">
        <f t="shared" si="6"/>
        <v>278.93744567994997</v>
      </c>
      <c r="AE88" s="157">
        <v>278.54412341338593</v>
      </c>
      <c r="AF88" s="157">
        <f t="shared" si="7"/>
        <v>15046139.353900002</v>
      </c>
    </row>
    <row r="89" spans="1:32">
      <c r="A89" s="154">
        <v>236.9</v>
      </c>
      <c r="B89" s="155">
        <f t="shared" si="4"/>
        <v>1</v>
      </c>
      <c r="C89" s="144">
        <f t="shared" si="9"/>
        <v>0</v>
      </c>
      <c r="D89" s="144">
        <f t="shared" si="9"/>
        <v>0</v>
      </c>
      <c r="E89" s="144">
        <f t="shared" si="9"/>
        <v>0</v>
      </c>
      <c r="F89" s="144">
        <f t="shared" si="9"/>
        <v>268375.19080000004</v>
      </c>
      <c r="G89" s="144">
        <f t="shared" si="9"/>
        <v>180140.31360000002</v>
      </c>
      <c r="H89" s="144">
        <f t="shared" si="9"/>
        <v>221150.56729999997</v>
      </c>
      <c r="I89" s="144">
        <f t="shared" si="9"/>
        <v>429784.45020000002</v>
      </c>
      <c r="J89" s="144">
        <f t="shared" si="9"/>
        <v>437977.48179999995</v>
      </c>
      <c r="K89" s="144">
        <f t="shared" si="9"/>
        <v>518663.57760000002</v>
      </c>
      <c r="L89" s="144">
        <f t="shared" si="9"/>
        <v>1918609.6201999998</v>
      </c>
      <c r="M89" s="144">
        <f t="shared" si="9"/>
        <v>593220.24</v>
      </c>
      <c r="N89" s="144">
        <f t="shared" si="9"/>
        <v>778060.33499999996</v>
      </c>
      <c r="O89" s="144">
        <f t="shared" si="9"/>
        <v>1424900.29</v>
      </c>
      <c r="P89" s="144">
        <f t="shared" si="9"/>
        <v>2674327.0112000001</v>
      </c>
      <c r="Q89" s="144">
        <f t="shared" si="2"/>
        <v>518684.93429999996</v>
      </c>
      <c r="R89" s="144">
        <f t="shared" si="9"/>
        <v>1358120.0807999999</v>
      </c>
      <c r="S89" s="144">
        <f t="shared" si="9"/>
        <v>0</v>
      </c>
      <c r="T89" s="144">
        <f t="shared" si="9"/>
        <v>0</v>
      </c>
      <c r="U89" s="144">
        <f t="shared" si="9"/>
        <v>108830.46550000001</v>
      </c>
      <c r="V89" s="144">
        <f t="shared" si="9"/>
        <v>709205.79840000009</v>
      </c>
      <c r="W89" s="144">
        <f t="shared" si="9"/>
        <v>775560.83200000005</v>
      </c>
      <c r="X89" s="144">
        <f t="shared" si="9"/>
        <v>564141.19680000003</v>
      </c>
      <c r="Y89" s="144">
        <f t="shared" si="9"/>
        <v>865988.23800000001</v>
      </c>
      <c r="Z89" s="144">
        <f t="shared" si="9"/>
        <v>0</v>
      </c>
      <c r="AA89" s="119">
        <v>15</v>
      </c>
      <c r="AB89" s="157">
        <f t="shared" si="3"/>
        <v>14345740.623500003</v>
      </c>
      <c r="AC89" s="157">
        <f t="shared" si="5"/>
        <v>263891306.32604998</v>
      </c>
      <c r="AD89" s="157">
        <f t="shared" si="6"/>
        <v>263.89130632604997</v>
      </c>
      <c r="AE89" s="157">
        <v>263.9067875695539</v>
      </c>
      <c r="AF89" s="157">
        <f t="shared" si="7"/>
        <v>14345740.623500003</v>
      </c>
    </row>
    <row r="90" spans="1:32">
      <c r="A90" s="154">
        <v>235.9</v>
      </c>
      <c r="B90" s="155">
        <f t="shared" si="4"/>
        <v>1</v>
      </c>
      <c r="C90" s="144">
        <f t="shared" si="9"/>
        <v>0</v>
      </c>
      <c r="D90" s="144">
        <f t="shared" si="9"/>
        <v>0</v>
      </c>
      <c r="E90" s="144">
        <f t="shared" si="9"/>
        <v>0</v>
      </c>
      <c r="F90" s="144">
        <f t="shared" si="9"/>
        <v>215944.7628</v>
      </c>
      <c r="G90" s="144">
        <f t="shared" si="9"/>
        <v>162444.04800000001</v>
      </c>
      <c r="H90" s="144">
        <f t="shared" si="9"/>
        <v>202595.56150000001</v>
      </c>
      <c r="I90" s="144">
        <f t="shared" si="9"/>
        <v>400566.08340000006</v>
      </c>
      <c r="J90" s="144">
        <f t="shared" si="9"/>
        <v>374385.76320000004</v>
      </c>
      <c r="K90" s="144">
        <f t="shared" si="9"/>
        <v>500832.4608</v>
      </c>
      <c r="L90" s="144">
        <f t="shared" si="9"/>
        <v>1885419.9857999999</v>
      </c>
      <c r="M90" s="144">
        <f t="shared" si="9"/>
        <v>573036.40799999994</v>
      </c>
      <c r="N90" s="144">
        <f t="shared" si="9"/>
        <v>766473.43500000006</v>
      </c>
      <c r="O90" s="144">
        <f t="shared" si="9"/>
        <v>1400116.9720000001</v>
      </c>
      <c r="P90" s="144">
        <f t="shared" si="9"/>
        <v>2609601.2384000001</v>
      </c>
      <c r="Q90" s="144">
        <f t="shared" si="2"/>
        <v>499695.16089999996</v>
      </c>
      <c r="R90" s="144">
        <f t="shared" si="9"/>
        <v>1303615.7882999999</v>
      </c>
      <c r="S90" s="144">
        <f t="shared" si="9"/>
        <v>0</v>
      </c>
      <c r="T90" s="144">
        <f t="shared" si="9"/>
        <v>0</v>
      </c>
      <c r="U90" s="144">
        <f t="shared" si="9"/>
        <v>101566.45349999999</v>
      </c>
      <c r="V90" s="144">
        <f t="shared" si="9"/>
        <v>661708.97919999994</v>
      </c>
      <c r="W90" s="144">
        <f t="shared" si="9"/>
        <v>729860.12000000011</v>
      </c>
      <c r="X90" s="144">
        <f t="shared" si="9"/>
        <v>553608.02879999997</v>
      </c>
      <c r="Y90" s="144">
        <f t="shared" si="9"/>
        <v>801448.69799999997</v>
      </c>
      <c r="Z90" s="144">
        <f t="shared" si="9"/>
        <v>0</v>
      </c>
      <c r="AA90" s="119">
        <v>16</v>
      </c>
      <c r="AB90" s="157">
        <f t="shared" si="3"/>
        <v>13742919.947600001</v>
      </c>
      <c r="AC90" s="157">
        <f t="shared" si="5"/>
        <v>249545565.70254999</v>
      </c>
      <c r="AD90" s="157">
        <f t="shared" si="6"/>
        <v>249.54556570254999</v>
      </c>
      <c r="AE90" s="157">
        <v>249.75894726115499</v>
      </c>
      <c r="AF90" s="157">
        <f t="shared" si="7"/>
        <v>13742919.947600001</v>
      </c>
    </row>
    <row r="91" spans="1:32">
      <c r="A91" s="154">
        <v>234.9</v>
      </c>
      <c r="B91" s="155">
        <f t="shared" si="4"/>
        <v>1</v>
      </c>
      <c r="C91" s="144">
        <f t="shared" si="9"/>
        <v>0</v>
      </c>
      <c r="D91" s="144">
        <f t="shared" si="9"/>
        <v>0</v>
      </c>
      <c r="E91" s="144">
        <f t="shared" si="9"/>
        <v>0</v>
      </c>
      <c r="F91" s="144">
        <f t="shared" si="9"/>
        <v>167507.86740000002</v>
      </c>
      <c r="G91" s="144">
        <f t="shared" si="9"/>
        <v>144939.53760000001</v>
      </c>
      <c r="H91" s="144">
        <f t="shared" si="9"/>
        <v>183582.61679999999</v>
      </c>
      <c r="I91" s="144">
        <f t="shared" si="9"/>
        <v>376593.87150000001</v>
      </c>
      <c r="J91" s="144">
        <f t="shared" si="9"/>
        <v>320029.19829999999</v>
      </c>
      <c r="K91" s="144">
        <f t="shared" si="9"/>
        <v>482562.66239999997</v>
      </c>
      <c r="L91" s="144">
        <f t="shared" si="9"/>
        <v>1845432.2692000002</v>
      </c>
      <c r="M91" s="144">
        <f t="shared" si="9"/>
        <v>558170.04239999992</v>
      </c>
      <c r="N91" s="144">
        <f t="shared" si="9"/>
        <v>755866.96499999997</v>
      </c>
      <c r="O91" s="144">
        <f t="shared" si="9"/>
        <v>1370388.23</v>
      </c>
      <c r="P91" s="144">
        <f t="shared" si="9"/>
        <v>2552156.0896000001</v>
      </c>
      <c r="Q91" s="144">
        <f t="shared" si="9"/>
        <v>485021.80089999997</v>
      </c>
      <c r="R91" s="144">
        <f t="shared" si="9"/>
        <v>1255628.9402999999</v>
      </c>
      <c r="S91" s="144">
        <f t="shared" si="9"/>
        <v>0</v>
      </c>
      <c r="T91" s="144">
        <f t="shared" si="9"/>
        <v>0</v>
      </c>
      <c r="U91" s="144">
        <f t="shared" si="9"/>
        <v>94691.584999999992</v>
      </c>
      <c r="V91" s="144">
        <f t="shared" si="9"/>
        <v>616410.304</v>
      </c>
      <c r="W91" s="144">
        <f t="shared" si="9"/>
        <v>697143.74600000004</v>
      </c>
      <c r="X91" s="144">
        <f t="shared" si="9"/>
        <v>544177.29599999997</v>
      </c>
      <c r="Y91" s="144">
        <f t="shared" si="9"/>
        <v>745514.43</v>
      </c>
      <c r="Z91" s="144">
        <f t="shared" si="9"/>
        <v>0</v>
      </c>
      <c r="AA91" s="119">
        <v>17</v>
      </c>
      <c r="AB91" s="157">
        <f t="shared" si="3"/>
        <v>13195817.452400001</v>
      </c>
      <c r="AC91" s="157">
        <f t="shared" si="5"/>
        <v>235802645.75494999</v>
      </c>
      <c r="AD91" s="157">
        <f t="shared" si="6"/>
        <v>235.80264575494999</v>
      </c>
      <c r="AE91" s="157">
        <v>234.97170717322854</v>
      </c>
      <c r="AF91" s="157">
        <f t="shared" si="7"/>
        <v>13195817.452400001</v>
      </c>
    </row>
    <row r="92" spans="1:32">
      <c r="A92" s="154">
        <v>233.9</v>
      </c>
      <c r="B92" s="155">
        <f t="shared" si="4"/>
        <v>1</v>
      </c>
      <c r="C92" s="144">
        <f t="shared" si="9"/>
        <v>0</v>
      </c>
      <c r="D92" s="144">
        <f t="shared" si="9"/>
        <v>0</v>
      </c>
      <c r="E92" s="144">
        <f t="shared" si="9"/>
        <v>0</v>
      </c>
      <c r="F92" s="144">
        <f t="shared" si="9"/>
        <v>116032.9472</v>
      </c>
      <c r="G92" s="144">
        <f t="shared" si="9"/>
        <v>127571.9952</v>
      </c>
      <c r="H92" s="144">
        <f t="shared" si="9"/>
        <v>165841.72459999999</v>
      </c>
      <c r="I92" s="144">
        <f t="shared" si="9"/>
        <v>344516.56469999999</v>
      </c>
      <c r="J92" s="144">
        <f t="shared" si="9"/>
        <v>287026.54449999996</v>
      </c>
      <c r="K92" s="144">
        <f t="shared" si="9"/>
        <v>464267.05919999996</v>
      </c>
      <c r="L92" s="144">
        <f t="shared" si="9"/>
        <v>1809976.6073999999</v>
      </c>
      <c r="M92" s="144">
        <f t="shared" si="9"/>
        <v>537791.54399999999</v>
      </c>
      <c r="N92" s="144">
        <f t="shared" si="9"/>
        <v>744696.005</v>
      </c>
      <c r="O92" s="144">
        <f t="shared" si="9"/>
        <v>1336135.5490000001</v>
      </c>
      <c r="P92" s="144">
        <f t="shared" si="9"/>
        <v>2501827.4944000002</v>
      </c>
      <c r="Q92" s="144">
        <f t="shared" si="9"/>
        <v>471852.46029999998</v>
      </c>
      <c r="R92" s="144">
        <f t="shared" si="9"/>
        <v>1201343.8185000001</v>
      </c>
      <c r="S92" s="144">
        <f t="shared" si="9"/>
        <v>0</v>
      </c>
      <c r="T92" s="144">
        <f t="shared" si="9"/>
        <v>0</v>
      </c>
      <c r="U92" s="144">
        <f t="shared" si="9"/>
        <v>88076.145500000013</v>
      </c>
      <c r="V92" s="144">
        <f t="shared" si="9"/>
        <v>573901.58080000011</v>
      </c>
      <c r="W92" s="144">
        <f t="shared" si="9"/>
        <v>652326.55800000008</v>
      </c>
      <c r="X92" s="144">
        <f t="shared" si="9"/>
        <v>527673.51359999995</v>
      </c>
      <c r="Y92" s="144">
        <f t="shared" si="9"/>
        <v>689869.76249999995</v>
      </c>
      <c r="Z92" s="144">
        <f t="shared" si="9"/>
        <v>0</v>
      </c>
      <c r="AA92" s="119">
        <v>18</v>
      </c>
      <c r="AB92" s="157">
        <f t="shared" si="3"/>
        <v>12640727.874399999</v>
      </c>
      <c r="AC92" s="157">
        <f t="shared" si="5"/>
        <v>222606828.30254999</v>
      </c>
      <c r="AD92" s="157">
        <f t="shared" si="6"/>
        <v>222.60682830254999</v>
      </c>
      <c r="AE92" s="157">
        <v>223.07476802493451</v>
      </c>
      <c r="AF92" s="157">
        <f t="shared" si="7"/>
        <v>12640727.874399999</v>
      </c>
    </row>
    <row r="93" spans="1:32">
      <c r="A93" s="154">
        <v>232.9</v>
      </c>
      <c r="B93" s="155">
        <f t="shared" si="4"/>
        <v>1</v>
      </c>
      <c r="C93" s="144">
        <f t="shared" si="9"/>
        <v>0</v>
      </c>
      <c r="D93" s="144">
        <f t="shared" si="9"/>
        <v>0</v>
      </c>
      <c r="E93" s="144">
        <f t="shared" si="9"/>
        <v>0</v>
      </c>
      <c r="F93" s="144">
        <f t="shared" si="9"/>
        <v>76122.121400000004</v>
      </c>
      <c r="G93" s="144">
        <f t="shared" si="9"/>
        <v>104109.37680000001</v>
      </c>
      <c r="H93" s="144">
        <f t="shared" si="9"/>
        <v>149881.7059</v>
      </c>
      <c r="I93" s="144">
        <f t="shared" si="9"/>
        <v>309008.52989999996</v>
      </c>
      <c r="J93" s="144">
        <f t="shared" si="9"/>
        <v>269763.03159999999</v>
      </c>
      <c r="K93" s="144">
        <f t="shared" si="9"/>
        <v>449571.22560000001</v>
      </c>
      <c r="L93" s="144">
        <f t="shared" si="9"/>
        <v>1777792.2032000001</v>
      </c>
      <c r="M93" s="144">
        <f t="shared" si="9"/>
        <v>525363.63119999995</v>
      </c>
      <c r="N93" s="144">
        <f t="shared" si="9"/>
        <v>728162.39</v>
      </c>
      <c r="O93" s="144">
        <f t="shared" si="9"/>
        <v>1302501.0460000001</v>
      </c>
      <c r="P93" s="144">
        <f t="shared" si="9"/>
        <v>2449386.4928000001</v>
      </c>
      <c r="Q93" s="144">
        <f t="shared" si="9"/>
        <v>454843.59049999999</v>
      </c>
      <c r="R93" s="144">
        <f t="shared" si="9"/>
        <v>1165215.2589</v>
      </c>
      <c r="S93" s="144">
        <f t="shared" si="9"/>
        <v>0</v>
      </c>
      <c r="T93" s="144">
        <f t="shared" si="9"/>
        <v>0</v>
      </c>
      <c r="U93" s="144">
        <f t="shared" si="9"/>
        <v>81201.277000000002</v>
      </c>
      <c r="V93" s="144">
        <f t="shared" si="9"/>
        <v>528484.54400000011</v>
      </c>
      <c r="W93" s="144">
        <f t="shared" si="9"/>
        <v>611407.27</v>
      </c>
      <c r="X93" s="144">
        <f t="shared" si="9"/>
        <v>510929.59679999994</v>
      </c>
      <c r="Y93" s="144">
        <f t="shared" si="9"/>
        <v>645891.85800000001</v>
      </c>
      <c r="Z93" s="144">
        <f t="shared" si="9"/>
        <v>0</v>
      </c>
      <c r="AA93" s="119">
        <v>19</v>
      </c>
      <c r="AB93" s="157">
        <f t="shared" si="3"/>
        <v>12139635.149599999</v>
      </c>
      <c r="AC93" s="157">
        <f t="shared" si="5"/>
        <v>209966100.42815</v>
      </c>
      <c r="AD93" s="157">
        <f t="shared" si="6"/>
        <v>209.96610042814999</v>
      </c>
      <c r="AE93" s="157">
        <v>210.41767559842529</v>
      </c>
      <c r="AF93" s="157">
        <f t="shared" si="7"/>
        <v>12139635.149599999</v>
      </c>
    </row>
    <row r="94" spans="1:32">
      <c r="A94" s="154">
        <v>231.9</v>
      </c>
      <c r="B94" s="155">
        <f t="shared" si="4"/>
        <v>1</v>
      </c>
      <c r="C94" s="144">
        <f t="shared" si="9"/>
        <v>0</v>
      </c>
      <c r="D94" s="144">
        <f t="shared" si="9"/>
        <v>0</v>
      </c>
      <c r="E94" s="144">
        <f t="shared" si="9"/>
        <v>0</v>
      </c>
      <c r="F94" s="144">
        <f t="shared" si="9"/>
        <v>51205.417999999998</v>
      </c>
      <c r="G94" s="144">
        <f t="shared" si="9"/>
        <v>73921.6296</v>
      </c>
      <c r="H94" s="144">
        <f t="shared" si="9"/>
        <v>135041.09340000001</v>
      </c>
      <c r="I94" s="144">
        <f t="shared" si="9"/>
        <v>280219.00410000002</v>
      </c>
      <c r="J94" s="144">
        <f t="shared" si="9"/>
        <v>252194.64429999999</v>
      </c>
      <c r="K94" s="144">
        <f t="shared" si="9"/>
        <v>432062.66879999998</v>
      </c>
      <c r="L94" s="144">
        <f t="shared" si="9"/>
        <v>1738366.7339999999</v>
      </c>
      <c r="M94" s="144">
        <f t="shared" si="9"/>
        <v>510825.12479999993</v>
      </c>
      <c r="N94" s="144">
        <f t="shared" si="9"/>
        <v>715981.29</v>
      </c>
      <c r="O94" s="144">
        <f t="shared" si="9"/>
        <v>1269597.1170000001</v>
      </c>
      <c r="P94" s="144">
        <f t="shared" si="9"/>
        <v>2395448.3488000003</v>
      </c>
      <c r="Q94" s="144">
        <f t="shared" si="9"/>
        <v>438097.61839999998</v>
      </c>
      <c r="R94" s="144">
        <f t="shared" si="9"/>
        <v>1105243.2342000001</v>
      </c>
      <c r="S94" s="144">
        <f t="shared" si="9"/>
        <v>0</v>
      </c>
      <c r="T94" s="144">
        <f t="shared" si="9"/>
        <v>0</v>
      </c>
      <c r="U94" s="144">
        <f t="shared" si="9"/>
        <v>75234.41</v>
      </c>
      <c r="V94" s="144">
        <f t="shared" si="9"/>
        <v>490186.11199999996</v>
      </c>
      <c r="W94" s="144">
        <f t="shared" si="9"/>
        <v>563679.65</v>
      </c>
      <c r="X94" s="144">
        <f t="shared" si="9"/>
        <v>498027.83039999998</v>
      </c>
      <c r="Y94" s="144">
        <f t="shared" si="9"/>
        <v>606133.84649999999</v>
      </c>
      <c r="Z94" s="144">
        <f t="shared" si="9"/>
        <v>0</v>
      </c>
      <c r="AA94" s="119">
        <v>20</v>
      </c>
      <c r="AB94" s="157">
        <f t="shared" si="3"/>
        <v>11631465.774300002</v>
      </c>
      <c r="AC94" s="157">
        <f t="shared" si="5"/>
        <v>197826465.27855</v>
      </c>
      <c r="AD94" s="157">
        <f t="shared" si="6"/>
        <v>197.82646527854999</v>
      </c>
      <c r="AE94" s="157">
        <v>198.21768071653554</v>
      </c>
      <c r="AF94" s="157">
        <f t="shared" si="7"/>
        <v>11631465.774300002</v>
      </c>
    </row>
    <row r="95" spans="1:32">
      <c r="A95" s="154">
        <v>230.9</v>
      </c>
      <c r="B95" s="155">
        <f t="shared" si="4"/>
        <v>1</v>
      </c>
      <c r="C95" s="144">
        <f t="shared" si="9"/>
        <v>0</v>
      </c>
      <c r="D95" s="144">
        <f t="shared" si="9"/>
        <v>0</v>
      </c>
      <c r="E95" s="144">
        <f t="shared" si="9"/>
        <v>0</v>
      </c>
      <c r="F95" s="144">
        <f t="shared" si="9"/>
        <v>24010.196</v>
      </c>
      <c r="G95" s="144">
        <f t="shared" si="9"/>
        <v>47404.624800000005</v>
      </c>
      <c r="H95" s="144">
        <f t="shared" si="9"/>
        <v>117537.651</v>
      </c>
      <c r="I95" s="144">
        <f t="shared" si="9"/>
        <v>253502.20980000001</v>
      </c>
      <c r="J95" s="144">
        <f t="shared" si="9"/>
        <v>237497.15760000001</v>
      </c>
      <c r="K95" s="144">
        <f t="shared" si="9"/>
        <v>406464.30719999998</v>
      </c>
      <c r="L95" s="144">
        <f t="shared" si="9"/>
        <v>1699895.3816</v>
      </c>
      <c r="M95" s="144">
        <f t="shared" si="9"/>
        <v>496870.61759999994</v>
      </c>
      <c r="N95" s="144">
        <f t="shared" si="9"/>
        <v>714763.18</v>
      </c>
      <c r="O95" s="144">
        <f t="shared" si="9"/>
        <v>1269597.1170000001</v>
      </c>
      <c r="P95" s="144">
        <f t="shared" si="9"/>
        <v>2337695.568</v>
      </c>
      <c r="Q95" s="144">
        <f t="shared" si="9"/>
        <v>421987.49190000002</v>
      </c>
      <c r="R95" s="144">
        <f t="shared" si="9"/>
        <v>1076255.0252999999</v>
      </c>
      <c r="S95" s="144">
        <f t="shared" si="9"/>
        <v>0</v>
      </c>
      <c r="T95" s="144">
        <f t="shared" si="9"/>
        <v>0</v>
      </c>
      <c r="U95" s="144">
        <f t="shared" si="9"/>
        <v>69397.257499999992</v>
      </c>
      <c r="V95" s="144">
        <f t="shared" si="9"/>
        <v>451786.22720000002</v>
      </c>
      <c r="W95" s="144">
        <f t="shared" si="9"/>
        <v>529074.96</v>
      </c>
      <c r="X95" s="144">
        <f t="shared" si="9"/>
        <v>484885.92960000003</v>
      </c>
      <c r="Y95" s="144">
        <f t="shared" si="9"/>
        <v>567892.79</v>
      </c>
      <c r="Z95" s="144">
        <f t="shared" si="9"/>
        <v>0</v>
      </c>
      <c r="AA95" s="119">
        <v>21</v>
      </c>
      <c r="AB95" s="157">
        <f t="shared" si="3"/>
        <v>11206517.6921</v>
      </c>
      <c r="AC95" s="157">
        <f t="shared" si="5"/>
        <v>186194999.50424999</v>
      </c>
      <c r="AD95" s="157">
        <f t="shared" si="6"/>
        <v>186.19499950424998</v>
      </c>
      <c r="AE95" s="157">
        <v>186.46796513517072</v>
      </c>
      <c r="AF95" s="157">
        <f t="shared" si="7"/>
        <v>11206517.6921</v>
      </c>
    </row>
    <row r="96" spans="1:32">
      <c r="A96" s="154">
        <v>229.9</v>
      </c>
      <c r="B96" s="155">
        <f>B23</f>
        <v>1</v>
      </c>
      <c r="C96" s="144">
        <f t="shared" si="9"/>
        <v>0</v>
      </c>
      <c r="D96" s="144">
        <f t="shared" si="9"/>
        <v>0</v>
      </c>
      <c r="E96" s="144">
        <f t="shared" si="9"/>
        <v>0</v>
      </c>
      <c r="F96" s="144">
        <f t="shared" si="9"/>
        <v>0</v>
      </c>
      <c r="G96" s="144">
        <f t="shared" si="9"/>
        <v>21723.124800000001</v>
      </c>
      <c r="H96" s="144">
        <f t="shared" si="9"/>
        <v>94844.234400000001</v>
      </c>
      <c r="I96" s="144">
        <f t="shared" si="9"/>
        <v>232889.2524</v>
      </c>
      <c r="J96" s="144">
        <f t="shared" si="9"/>
        <v>231488.59129999997</v>
      </c>
      <c r="K96" s="144">
        <f t="shared" si="9"/>
        <v>393690.93119999999</v>
      </c>
      <c r="L96" s="144">
        <f t="shared" si="9"/>
        <v>1687304.4473999999</v>
      </c>
      <c r="M96" s="144">
        <f t="shared" si="9"/>
        <v>486471.33359999995</v>
      </c>
      <c r="N96" s="144">
        <f t="shared" si="9"/>
        <v>707692.2</v>
      </c>
      <c r="O96" s="144">
        <f t="shared" si="9"/>
        <v>1257036.8640000001</v>
      </c>
      <c r="P96" s="144">
        <f t="shared" si="9"/>
        <v>2315976.7488000002</v>
      </c>
      <c r="Q96" s="144">
        <f t="shared" si="9"/>
        <v>415292.77139999997</v>
      </c>
      <c r="R96" s="144">
        <f t="shared" si="9"/>
        <v>1070960.3225999998</v>
      </c>
      <c r="S96" s="144">
        <f t="shared" si="9"/>
        <v>0</v>
      </c>
      <c r="T96" s="144">
        <f t="shared" si="9"/>
        <v>0</v>
      </c>
      <c r="U96" s="144">
        <f t="shared" si="9"/>
        <v>61484.672999999995</v>
      </c>
      <c r="V96" s="144">
        <f t="shared" si="9"/>
        <v>400231.29600000003</v>
      </c>
      <c r="W96" s="144">
        <f t="shared" si="9"/>
        <v>498368.17000000004</v>
      </c>
      <c r="X96" s="144">
        <f t="shared" si="9"/>
        <v>470019.42720000003</v>
      </c>
      <c r="Y96" s="144">
        <f t="shared" si="9"/>
        <v>534519.78</v>
      </c>
      <c r="Z96" s="144">
        <f t="shared" si="9"/>
        <v>0</v>
      </c>
      <c r="AA96" s="119">
        <v>22</v>
      </c>
      <c r="AB96" s="157">
        <f t="shared" si="3"/>
        <v>10879994.168100001</v>
      </c>
      <c r="AC96" s="157">
        <f t="shared" si="5"/>
        <v>174988481.81215</v>
      </c>
      <c r="AD96" s="157">
        <f t="shared" si="6"/>
        <v>174.98848181215001</v>
      </c>
      <c r="AE96" s="157">
        <v>175.15420924671926</v>
      </c>
      <c r="AF96" s="157">
        <f t="shared" si="7"/>
        <v>10879994.168100001</v>
      </c>
    </row>
    <row r="97" spans="1:32">
      <c r="A97" s="154">
        <v>228.9</v>
      </c>
      <c r="B97" s="155">
        <f>B24</f>
        <v>1</v>
      </c>
      <c r="C97" s="144">
        <f t="shared" si="9"/>
        <v>0</v>
      </c>
      <c r="D97" s="144">
        <f t="shared" si="9"/>
        <v>0</v>
      </c>
      <c r="E97" s="144">
        <f t="shared" si="9"/>
        <v>0</v>
      </c>
      <c r="F97" s="144">
        <f t="shared" si="9"/>
        <v>0</v>
      </c>
      <c r="G97" s="144">
        <f t="shared" si="9"/>
        <v>0</v>
      </c>
      <c r="H97" s="144">
        <f t="shared" si="9"/>
        <v>72235.621299999999</v>
      </c>
      <c r="I97" s="144">
        <f t="shared" si="9"/>
        <v>212533.59960000002</v>
      </c>
      <c r="J97" s="144">
        <f t="shared" si="9"/>
        <v>226000.85209999999</v>
      </c>
      <c r="K97" s="144">
        <f t="shared" si="9"/>
        <v>371743.94880000001</v>
      </c>
      <c r="L97" s="144">
        <f t="shared" si="9"/>
        <v>1664848.6269999999</v>
      </c>
      <c r="M97" s="144">
        <f t="shared" si="9"/>
        <v>475897.87439999997</v>
      </c>
      <c r="N97" s="144">
        <f t="shared" si="9"/>
        <v>702760.34</v>
      </c>
      <c r="O97" s="144">
        <f t="shared" si="9"/>
        <v>1244589.007</v>
      </c>
      <c r="P97" s="144">
        <f t="shared" si="9"/>
        <v>2305517.2608000003</v>
      </c>
      <c r="Q97" s="144">
        <f t="shared" si="9"/>
        <v>406867.81719999999</v>
      </c>
      <c r="R97" s="144">
        <f t="shared" si="9"/>
        <v>1039561.236</v>
      </c>
      <c r="S97" s="144">
        <f t="shared" si="9"/>
        <v>0</v>
      </c>
      <c r="T97" s="144">
        <f t="shared" si="9"/>
        <v>0</v>
      </c>
      <c r="U97" s="144">
        <f t="shared" si="9"/>
        <v>53831.517500000002</v>
      </c>
      <c r="V97" s="144">
        <f t="shared" si="9"/>
        <v>350029.06880000001</v>
      </c>
      <c r="W97" s="144">
        <f t="shared" si="9"/>
        <v>468536.24199999997</v>
      </c>
      <c r="X97" s="144">
        <f t="shared" si="9"/>
        <v>458765.85600000003</v>
      </c>
      <c r="Y97" s="144">
        <f t="shared" si="9"/>
        <v>509172.84100000001</v>
      </c>
      <c r="Z97" s="144">
        <f t="shared" si="9"/>
        <v>0</v>
      </c>
      <c r="AA97" s="119">
        <v>23</v>
      </c>
      <c r="AB97" s="157">
        <f t="shared" si="3"/>
        <v>10562891.709500002</v>
      </c>
      <c r="AC97" s="157">
        <f t="shared" si="5"/>
        <v>164108487.64405</v>
      </c>
      <c r="AD97" s="157">
        <f t="shared" si="6"/>
        <v>164.10848764405</v>
      </c>
      <c r="AE97" s="157">
        <v>164.26724435826785</v>
      </c>
      <c r="AF97" s="157">
        <f t="shared" si="7"/>
        <v>10562891.709500002</v>
      </c>
    </row>
    <row r="98" spans="1:32">
      <c r="A98" s="154">
        <v>227.9</v>
      </c>
      <c r="B98" s="155">
        <f>B25</f>
        <v>1</v>
      </c>
      <c r="C98" s="144">
        <f t="shared" si="9"/>
        <v>0</v>
      </c>
      <c r="D98" s="144">
        <f t="shared" si="9"/>
        <v>0</v>
      </c>
      <c r="E98" s="144">
        <f t="shared" si="9"/>
        <v>0</v>
      </c>
      <c r="F98" s="144">
        <f t="shared" si="9"/>
        <v>0</v>
      </c>
      <c r="G98" s="144">
        <f t="shared" si="9"/>
        <v>0</v>
      </c>
      <c r="H98" s="144">
        <f t="shared" si="9"/>
        <v>52442.484400000001</v>
      </c>
      <c r="I98" s="144">
        <f t="shared" si="9"/>
        <v>186159.8781</v>
      </c>
      <c r="J98" s="144">
        <f t="shared" si="9"/>
        <v>203579.88059999997</v>
      </c>
      <c r="K98" s="144">
        <f t="shared" si="9"/>
        <v>322869.65760000004</v>
      </c>
      <c r="L98" s="144">
        <f t="shared" si="9"/>
        <v>1572520.7888</v>
      </c>
      <c r="M98" s="144">
        <f t="shared" si="9"/>
        <v>444577.07520000002</v>
      </c>
      <c r="N98" s="144">
        <f t="shared" si="9"/>
        <v>679631.10499999998</v>
      </c>
      <c r="O98" s="144">
        <f t="shared" si="9"/>
        <v>1232253.5460000001</v>
      </c>
      <c r="P98" s="144">
        <f t="shared" si="9"/>
        <v>2202050.3648000001</v>
      </c>
      <c r="Q98" s="144">
        <f t="shared" si="9"/>
        <v>381507.36</v>
      </c>
      <c r="R98" s="144">
        <f t="shared" si="9"/>
        <v>966808.09889999998</v>
      </c>
      <c r="S98" s="144">
        <f t="shared" si="9"/>
        <v>0</v>
      </c>
      <c r="T98" s="144">
        <f t="shared" si="9"/>
        <v>0</v>
      </c>
      <c r="U98" s="144">
        <f t="shared" si="9"/>
        <v>45789.218499999995</v>
      </c>
      <c r="V98" s="144">
        <f t="shared" si="9"/>
        <v>298220.50560000003</v>
      </c>
      <c r="W98" s="144">
        <f t="shared" ref="W98:Z98" si="10">W33*$B98*W$5</f>
        <v>440731.22200000001</v>
      </c>
      <c r="X98" s="144">
        <f t="shared" si="10"/>
        <v>448833.02399999998</v>
      </c>
      <c r="Y98" s="144">
        <f t="shared" si="10"/>
        <v>484915.35149999999</v>
      </c>
      <c r="Z98" s="144">
        <f t="shared" si="10"/>
        <v>0</v>
      </c>
      <c r="AA98" s="119">
        <v>24</v>
      </c>
      <c r="AB98" s="157">
        <f t="shared" si="3"/>
        <v>9962889.5610000007</v>
      </c>
      <c r="AC98" s="157">
        <f t="shared" si="5"/>
        <v>153545595.93454999</v>
      </c>
      <c r="AD98" s="157">
        <f t="shared" si="6"/>
        <v>153.54559593454999</v>
      </c>
      <c r="AE98" s="157">
        <v>153.78323251574815</v>
      </c>
      <c r="AF98" s="157">
        <f t="shared" si="7"/>
        <v>9962889.5610000007</v>
      </c>
    </row>
    <row r="99" spans="1:32">
      <c r="A99" s="154">
        <v>226.9</v>
      </c>
      <c r="B99" s="155">
        <f t="shared" ref="B99:B123" si="11">B31</f>
        <v>1</v>
      </c>
      <c r="C99" s="144">
        <f t="shared" ref="C99:Z109" si="12">C34*$B99*C$5</f>
        <v>0</v>
      </c>
      <c r="D99" s="144">
        <f t="shared" si="12"/>
        <v>0</v>
      </c>
      <c r="E99" s="144">
        <f t="shared" si="12"/>
        <v>0</v>
      </c>
      <c r="F99" s="144">
        <f t="shared" si="12"/>
        <v>0</v>
      </c>
      <c r="G99" s="144">
        <f t="shared" si="12"/>
        <v>0</v>
      </c>
      <c r="H99" s="144">
        <f t="shared" si="12"/>
        <v>36974.326000000001</v>
      </c>
      <c r="I99" s="144">
        <f t="shared" si="12"/>
        <v>165904.28820000001</v>
      </c>
      <c r="J99" s="144">
        <f t="shared" si="12"/>
        <v>193150.6355</v>
      </c>
      <c r="K99" s="144">
        <f t="shared" si="12"/>
        <v>290071.75679999997</v>
      </c>
      <c r="L99" s="144">
        <f t="shared" si="12"/>
        <v>1547083.3533999999</v>
      </c>
      <c r="M99" s="144">
        <f t="shared" si="12"/>
        <v>435991.26240000001</v>
      </c>
      <c r="N99" s="144">
        <f t="shared" si="12"/>
        <v>672901.79</v>
      </c>
      <c r="O99" s="144">
        <f t="shared" si="12"/>
        <v>1220058.58</v>
      </c>
      <c r="P99" s="144">
        <f t="shared" si="12"/>
        <v>2200655.7664000001</v>
      </c>
      <c r="Q99" s="144">
        <f t="shared" si="12"/>
        <v>378187.5123</v>
      </c>
      <c r="R99" s="144">
        <f t="shared" si="12"/>
        <v>960498.28979999991</v>
      </c>
      <c r="S99" s="144">
        <f t="shared" si="12"/>
        <v>0</v>
      </c>
      <c r="T99" s="144">
        <f t="shared" si="12"/>
        <v>0</v>
      </c>
      <c r="U99" s="144">
        <f t="shared" si="12"/>
        <v>38784.635499999997</v>
      </c>
      <c r="V99" s="144">
        <f t="shared" si="12"/>
        <v>251991.84640000001</v>
      </c>
      <c r="W99" s="144">
        <f t="shared" si="12"/>
        <v>422038.62600000005</v>
      </c>
      <c r="X99" s="144">
        <f t="shared" si="12"/>
        <v>433606.32</v>
      </c>
      <c r="Y99" s="144">
        <f t="shared" si="12"/>
        <v>453445.43050000002</v>
      </c>
      <c r="Z99" s="144">
        <f t="shared" si="12"/>
        <v>0</v>
      </c>
      <c r="AA99" s="119">
        <v>25</v>
      </c>
      <c r="AB99" s="157">
        <f t="shared" si="3"/>
        <v>9701344.4191999994</v>
      </c>
      <c r="AC99" s="157">
        <f t="shared" si="5"/>
        <v>143582706.37355</v>
      </c>
      <c r="AD99" s="157">
        <f t="shared" si="6"/>
        <v>143.58270637355</v>
      </c>
      <c r="AE99" s="157">
        <v>143.68020705905525</v>
      </c>
      <c r="AF99" s="157">
        <f t="shared" si="7"/>
        <v>9701344.4191999994</v>
      </c>
    </row>
    <row r="100" spans="1:32">
      <c r="A100" s="154">
        <v>225.9</v>
      </c>
      <c r="B100" s="155">
        <f t="shared" si="11"/>
        <v>1</v>
      </c>
      <c r="C100" s="144">
        <f t="shared" si="12"/>
        <v>0</v>
      </c>
      <c r="D100" s="144">
        <f t="shared" si="12"/>
        <v>0</v>
      </c>
      <c r="E100" s="144">
        <f t="shared" si="12"/>
        <v>0</v>
      </c>
      <c r="F100" s="144">
        <f t="shared" si="12"/>
        <v>0</v>
      </c>
      <c r="G100" s="144">
        <f t="shared" si="12"/>
        <v>0</v>
      </c>
      <c r="H100" s="144">
        <f t="shared" si="12"/>
        <v>26000.753099999998</v>
      </c>
      <c r="I100" s="144">
        <f t="shared" si="12"/>
        <v>138958.7787</v>
      </c>
      <c r="J100" s="144">
        <f t="shared" si="12"/>
        <v>180396.72309999997</v>
      </c>
      <c r="K100" s="144">
        <f t="shared" si="12"/>
        <v>254319.20640000002</v>
      </c>
      <c r="L100" s="144">
        <f t="shared" si="12"/>
        <v>1479732.93</v>
      </c>
      <c r="M100" s="144">
        <f t="shared" si="12"/>
        <v>411360.83999999997</v>
      </c>
      <c r="N100" s="144">
        <f t="shared" si="12"/>
        <v>652743.55500000005</v>
      </c>
      <c r="O100" s="144">
        <f t="shared" si="12"/>
        <v>1207976.01</v>
      </c>
      <c r="P100" s="144">
        <f t="shared" si="12"/>
        <v>2136381.1872</v>
      </c>
      <c r="Q100" s="144">
        <f t="shared" si="12"/>
        <v>364859.21029999998</v>
      </c>
      <c r="R100" s="144">
        <f t="shared" si="12"/>
        <v>930979.4571</v>
      </c>
      <c r="S100" s="144">
        <f t="shared" si="12"/>
        <v>0</v>
      </c>
      <c r="T100" s="144">
        <f t="shared" si="12"/>
        <v>0</v>
      </c>
      <c r="U100" s="144">
        <f t="shared" si="12"/>
        <v>32428.625</v>
      </c>
      <c r="V100" s="144">
        <f t="shared" si="12"/>
        <v>210311.6544</v>
      </c>
      <c r="W100" s="144">
        <f t="shared" si="12"/>
        <v>397862.984</v>
      </c>
      <c r="X100" s="144">
        <f t="shared" si="12"/>
        <v>412136.12159999995</v>
      </c>
      <c r="Y100" s="144">
        <f t="shared" si="12"/>
        <v>425864.43050000002</v>
      </c>
      <c r="Z100" s="144">
        <f t="shared" si="12"/>
        <v>0</v>
      </c>
      <c r="AA100" s="119">
        <v>26</v>
      </c>
      <c r="AB100" s="157">
        <f t="shared" si="3"/>
        <v>9262312.4664000012</v>
      </c>
      <c r="AC100" s="157">
        <f t="shared" si="5"/>
        <v>133881361.95434999</v>
      </c>
      <c r="AD100" s="157">
        <f t="shared" si="6"/>
        <v>133.88136195434998</v>
      </c>
      <c r="AE100" s="157">
        <v>133.9606349881891</v>
      </c>
      <c r="AF100" s="157">
        <f t="shared" si="7"/>
        <v>9262312.4664000012</v>
      </c>
    </row>
    <row r="101" spans="1:32">
      <c r="A101" s="154">
        <v>224.9</v>
      </c>
      <c r="B101" s="155">
        <f t="shared" si="11"/>
        <v>1</v>
      </c>
      <c r="C101" s="144">
        <f t="shared" si="12"/>
        <v>0</v>
      </c>
      <c r="D101" s="144">
        <f t="shared" si="12"/>
        <v>0</v>
      </c>
      <c r="E101" s="144">
        <f t="shared" si="12"/>
        <v>0</v>
      </c>
      <c r="F101" s="144">
        <f t="shared" si="12"/>
        <v>0</v>
      </c>
      <c r="G101" s="144">
        <f t="shared" si="12"/>
        <v>0</v>
      </c>
      <c r="H101" s="144">
        <f t="shared" si="12"/>
        <v>15145.905099999998</v>
      </c>
      <c r="I101" s="144">
        <f t="shared" si="12"/>
        <v>111998.9745</v>
      </c>
      <c r="J101" s="144">
        <f t="shared" si="12"/>
        <v>163920.80239999999</v>
      </c>
      <c r="K101" s="144">
        <f t="shared" si="12"/>
        <v>216231.3216</v>
      </c>
      <c r="L101" s="144">
        <f t="shared" si="12"/>
        <v>1385479.8203999999</v>
      </c>
      <c r="M101" s="144">
        <f t="shared" si="12"/>
        <v>370982.93039999995</v>
      </c>
      <c r="N101" s="144">
        <f t="shared" si="12"/>
        <v>634041.11</v>
      </c>
      <c r="O101" s="144">
        <f t="shared" si="12"/>
        <v>1196005.8359999999</v>
      </c>
      <c r="P101" s="144">
        <f t="shared" si="12"/>
        <v>2102480.1408000002</v>
      </c>
      <c r="Q101" s="144">
        <f t="shared" si="12"/>
        <v>345637.10870000004</v>
      </c>
      <c r="R101" s="144">
        <f t="shared" si="12"/>
        <v>901356.80669999996</v>
      </c>
      <c r="S101" s="144">
        <f t="shared" si="12"/>
        <v>0</v>
      </c>
      <c r="T101" s="144">
        <f t="shared" si="12"/>
        <v>0</v>
      </c>
      <c r="U101" s="144">
        <f t="shared" si="12"/>
        <v>0</v>
      </c>
      <c r="V101" s="144">
        <f t="shared" si="12"/>
        <v>175158.25920000003</v>
      </c>
      <c r="W101" s="144">
        <f t="shared" si="12"/>
        <v>371617.12400000001</v>
      </c>
      <c r="X101" s="144">
        <f t="shared" si="12"/>
        <v>394344.34559999994</v>
      </c>
      <c r="Y101" s="144">
        <f t="shared" si="12"/>
        <v>403330.75350000005</v>
      </c>
      <c r="Z101" s="144">
        <f t="shared" si="12"/>
        <v>0</v>
      </c>
      <c r="AA101" s="119">
        <v>27</v>
      </c>
      <c r="AB101" s="157">
        <f t="shared" si="3"/>
        <v>8787731.2388999984</v>
      </c>
      <c r="AC101" s="157">
        <f t="shared" si="5"/>
        <v>124619049.48795</v>
      </c>
      <c r="AD101" s="157">
        <f t="shared" si="6"/>
        <v>124.61904948794999</v>
      </c>
      <c r="AE101" s="157">
        <v>124.62702539107624</v>
      </c>
      <c r="AF101" s="157">
        <f t="shared" si="7"/>
        <v>8787731.2388999984</v>
      </c>
    </row>
    <row r="102" spans="1:32">
      <c r="A102" s="154">
        <v>223.9</v>
      </c>
      <c r="B102" s="155">
        <f t="shared" si="11"/>
        <v>1</v>
      </c>
      <c r="C102" s="144">
        <f t="shared" si="12"/>
        <v>0</v>
      </c>
      <c r="D102" s="144">
        <f t="shared" si="12"/>
        <v>0</v>
      </c>
      <c r="E102" s="144">
        <f t="shared" si="12"/>
        <v>0</v>
      </c>
      <c r="F102" s="144">
        <f t="shared" si="12"/>
        <v>0</v>
      </c>
      <c r="G102" s="144">
        <f t="shared" si="12"/>
        <v>0</v>
      </c>
      <c r="H102" s="144">
        <f t="shared" si="12"/>
        <v>0</v>
      </c>
      <c r="I102" s="144">
        <f t="shared" si="12"/>
        <v>96146.152200000011</v>
      </c>
      <c r="J102" s="144">
        <f t="shared" si="12"/>
        <v>156070.28659999999</v>
      </c>
      <c r="K102" s="144">
        <f t="shared" si="12"/>
        <v>204025.65119999999</v>
      </c>
      <c r="L102" s="144">
        <f t="shared" si="12"/>
        <v>1382293.7518</v>
      </c>
      <c r="M102" s="144">
        <f t="shared" si="12"/>
        <v>368226.86399999994</v>
      </c>
      <c r="N102" s="144">
        <f t="shared" si="12"/>
        <v>627757.44499999995</v>
      </c>
      <c r="O102" s="144">
        <f t="shared" si="12"/>
        <v>1184176.1570000001</v>
      </c>
      <c r="P102" s="144">
        <f t="shared" si="12"/>
        <v>2081663.7088000001</v>
      </c>
      <c r="Q102" s="144">
        <f t="shared" si="12"/>
        <v>342213.3247</v>
      </c>
      <c r="R102" s="144">
        <f t="shared" si="12"/>
        <v>892428.4844999999</v>
      </c>
      <c r="S102" s="144">
        <f t="shared" si="12"/>
        <v>0</v>
      </c>
      <c r="T102" s="144">
        <f t="shared" si="12"/>
        <v>0</v>
      </c>
      <c r="U102" s="144">
        <f t="shared" si="12"/>
        <v>0</v>
      </c>
      <c r="V102" s="144">
        <f t="shared" si="12"/>
        <v>138618.34240000002</v>
      </c>
      <c r="W102" s="144">
        <f t="shared" si="12"/>
        <v>352118.962</v>
      </c>
      <c r="X102" s="144">
        <f t="shared" si="12"/>
        <v>374456.85119999998</v>
      </c>
      <c r="Y102" s="144">
        <f t="shared" si="12"/>
        <v>374715.46600000001</v>
      </c>
      <c r="Z102" s="144">
        <f t="shared" si="12"/>
        <v>0</v>
      </c>
      <c r="AA102" s="119">
        <v>28</v>
      </c>
      <c r="AB102" s="157">
        <f t="shared" si="3"/>
        <v>8574911.4473999999</v>
      </c>
      <c r="AC102" s="157">
        <f t="shared" si="5"/>
        <v>115831318.24905001</v>
      </c>
      <c r="AD102" s="157">
        <f t="shared" si="6"/>
        <v>115.83131824905</v>
      </c>
      <c r="AE102" s="157">
        <v>115.68193915616811</v>
      </c>
      <c r="AF102" s="157">
        <f t="shared" si="7"/>
        <v>8574911.4473999999</v>
      </c>
    </row>
    <row r="103" spans="1:32">
      <c r="A103" s="154">
        <v>222.9</v>
      </c>
      <c r="B103" s="155">
        <f t="shared" si="11"/>
        <v>1</v>
      </c>
      <c r="C103" s="144">
        <f t="shared" si="12"/>
        <v>0</v>
      </c>
      <c r="D103" s="144">
        <f t="shared" si="12"/>
        <v>0</v>
      </c>
      <c r="E103" s="144">
        <f t="shared" si="12"/>
        <v>0</v>
      </c>
      <c r="F103" s="144">
        <f t="shared" si="12"/>
        <v>0</v>
      </c>
      <c r="G103" s="144">
        <f t="shared" si="12"/>
        <v>0</v>
      </c>
      <c r="H103" s="144">
        <f t="shared" si="12"/>
        <v>0</v>
      </c>
      <c r="I103" s="144">
        <f t="shared" si="12"/>
        <v>73217.453399999999</v>
      </c>
      <c r="J103" s="144">
        <f t="shared" si="12"/>
        <v>141296.58129999999</v>
      </c>
      <c r="K103" s="144">
        <f t="shared" si="12"/>
        <v>184891.39200000002</v>
      </c>
      <c r="L103" s="144">
        <f t="shared" si="12"/>
        <v>1277630.5463999999</v>
      </c>
      <c r="M103" s="144">
        <f t="shared" si="12"/>
        <v>348022.54080000002</v>
      </c>
      <c r="N103" s="144">
        <f t="shared" si="12"/>
        <v>591942.04</v>
      </c>
      <c r="O103" s="144">
        <f t="shared" si="12"/>
        <v>1172458.8740000001</v>
      </c>
      <c r="P103" s="144">
        <f t="shared" si="12"/>
        <v>1985149.2960000001</v>
      </c>
      <c r="Q103" s="144">
        <f t="shared" si="12"/>
        <v>323951.1054</v>
      </c>
      <c r="R103" s="144">
        <f t="shared" si="12"/>
        <v>853393.02929999994</v>
      </c>
      <c r="S103" s="144">
        <f t="shared" si="12"/>
        <v>0</v>
      </c>
      <c r="T103" s="144">
        <f t="shared" si="12"/>
        <v>0</v>
      </c>
      <c r="U103" s="144">
        <f t="shared" si="12"/>
        <v>0</v>
      </c>
      <c r="V103" s="144">
        <f t="shared" si="12"/>
        <v>110110.10560000001</v>
      </c>
      <c r="W103" s="144">
        <f t="shared" si="12"/>
        <v>326609.37200000003</v>
      </c>
      <c r="X103" s="144">
        <f t="shared" si="12"/>
        <v>358204.11840000004</v>
      </c>
      <c r="Y103" s="144">
        <f t="shared" si="12"/>
        <v>348775.5355</v>
      </c>
      <c r="Z103" s="144">
        <f t="shared" si="12"/>
        <v>0</v>
      </c>
      <c r="AA103" s="119">
        <v>29</v>
      </c>
      <c r="AB103" s="157">
        <f t="shared" si="3"/>
        <v>8095651.9901000001</v>
      </c>
      <c r="AC103" s="157">
        <f t="shared" si="5"/>
        <v>107256406.80165</v>
      </c>
      <c r="AD103" s="157">
        <f t="shared" si="6"/>
        <v>107.25640680165</v>
      </c>
      <c r="AE103" s="157">
        <v>107.11907280708674</v>
      </c>
      <c r="AF103" s="157">
        <f t="shared" si="7"/>
        <v>8095651.9901000001</v>
      </c>
    </row>
    <row r="104" spans="1:32">
      <c r="A104" s="154">
        <v>221.9</v>
      </c>
      <c r="B104" s="155">
        <f t="shared" si="11"/>
        <v>1</v>
      </c>
      <c r="C104" s="144">
        <f t="shared" si="12"/>
        <v>0</v>
      </c>
      <c r="D104" s="144">
        <f t="shared" si="12"/>
        <v>0</v>
      </c>
      <c r="E104" s="144">
        <f t="shared" si="12"/>
        <v>0</v>
      </c>
      <c r="F104" s="144">
        <f t="shared" si="12"/>
        <v>0</v>
      </c>
      <c r="G104" s="144">
        <f t="shared" si="12"/>
        <v>0</v>
      </c>
      <c r="H104" s="144">
        <f t="shared" si="12"/>
        <v>0</v>
      </c>
      <c r="I104" s="144">
        <f t="shared" si="12"/>
        <v>54091.144800000009</v>
      </c>
      <c r="J104" s="144">
        <f t="shared" si="12"/>
        <v>130803.8207</v>
      </c>
      <c r="K104" s="144">
        <f t="shared" si="12"/>
        <v>175640.37119999999</v>
      </c>
      <c r="L104" s="144">
        <f t="shared" si="12"/>
        <v>1198336.6252000001</v>
      </c>
      <c r="M104" s="144">
        <f t="shared" si="12"/>
        <v>334641.78719999996</v>
      </c>
      <c r="N104" s="144">
        <f t="shared" si="12"/>
        <v>573284.16</v>
      </c>
      <c r="O104" s="144">
        <f t="shared" si="12"/>
        <v>1160853.987</v>
      </c>
      <c r="P104" s="144">
        <f t="shared" si="12"/>
        <v>1938102.1088</v>
      </c>
      <c r="Q104" s="144">
        <f t="shared" si="12"/>
        <v>315354.96199999994</v>
      </c>
      <c r="R104" s="144">
        <f t="shared" si="12"/>
        <v>821578.67189999996</v>
      </c>
      <c r="S104" s="144">
        <f t="shared" si="12"/>
        <v>0</v>
      </c>
      <c r="T104" s="144">
        <f t="shared" si="12"/>
        <v>0</v>
      </c>
      <c r="U104" s="144">
        <f t="shared" si="12"/>
        <v>0</v>
      </c>
      <c r="V104" s="144">
        <f t="shared" si="12"/>
        <v>76140.326400000005</v>
      </c>
      <c r="W104" s="144">
        <f t="shared" si="12"/>
        <v>297912.16600000003</v>
      </c>
      <c r="X104" s="144">
        <f t="shared" si="12"/>
        <v>346230.14399999997</v>
      </c>
      <c r="Y104" s="144">
        <f t="shared" si="12"/>
        <v>323456.17749999999</v>
      </c>
      <c r="Z104" s="144">
        <f t="shared" si="12"/>
        <v>0</v>
      </c>
      <c r="AA104" s="119">
        <v>30</v>
      </c>
      <c r="AB104" s="157">
        <f t="shared" si="3"/>
        <v>7746426.4526999993</v>
      </c>
      <c r="AC104" s="157">
        <f t="shared" si="5"/>
        <v>99160754.811550006</v>
      </c>
      <c r="AD104" s="157">
        <f t="shared" si="6"/>
        <v>99.160754811550007</v>
      </c>
      <c r="AE104" s="157">
        <v>98.934771169291466</v>
      </c>
      <c r="AF104" s="157">
        <f t="shared" si="7"/>
        <v>7746426.4526999993</v>
      </c>
    </row>
    <row r="105" spans="1:32">
      <c r="A105" s="154">
        <v>220.9</v>
      </c>
      <c r="B105" s="155">
        <f t="shared" si="11"/>
        <v>1</v>
      </c>
      <c r="C105" s="144">
        <f t="shared" si="12"/>
        <v>0</v>
      </c>
      <c r="D105" s="144">
        <f t="shared" si="12"/>
        <v>0</v>
      </c>
      <c r="E105" s="144">
        <f t="shared" si="12"/>
        <v>0</v>
      </c>
      <c r="F105" s="144">
        <f t="shared" si="12"/>
        <v>0</v>
      </c>
      <c r="G105" s="144">
        <f t="shared" si="12"/>
        <v>0</v>
      </c>
      <c r="H105" s="144">
        <f t="shared" si="12"/>
        <v>0</v>
      </c>
      <c r="I105" s="144">
        <f t="shared" si="12"/>
        <v>37795.186800000003</v>
      </c>
      <c r="J105" s="144">
        <f t="shared" si="12"/>
        <v>107366.60119999999</v>
      </c>
      <c r="K105" s="144">
        <f t="shared" si="12"/>
        <v>161499.34080000001</v>
      </c>
      <c r="L105" s="144">
        <f t="shared" si="12"/>
        <v>1131974.3942</v>
      </c>
      <c r="M105" s="144">
        <f t="shared" si="12"/>
        <v>319252.89600000001</v>
      </c>
      <c r="N105" s="144">
        <f t="shared" si="12"/>
        <v>543618.72499999998</v>
      </c>
      <c r="O105" s="144">
        <f t="shared" si="12"/>
        <v>1149361.496</v>
      </c>
      <c r="P105" s="144">
        <f t="shared" si="12"/>
        <v>1915193.7792000002</v>
      </c>
      <c r="Q105" s="144">
        <f t="shared" si="12"/>
        <v>306673.22399999999</v>
      </c>
      <c r="R105" s="144">
        <f t="shared" si="12"/>
        <v>767235.87359999993</v>
      </c>
      <c r="S105" s="144">
        <f t="shared" si="12"/>
        <v>0</v>
      </c>
      <c r="T105" s="144">
        <f t="shared" si="12"/>
        <v>0</v>
      </c>
      <c r="U105" s="144">
        <f t="shared" si="12"/>
        <v>0</v>
      </c>
      <c r="V105" s="144">
        <f t="shared" si="12"/>
        <v>52755.456000000006</v>
      </c>
      <c r="W105" s="144">
        <f t="shared" si="12"/>
        <v>269864.61000000004</v>
      </c>
      <c r="X105" s="144">
        <f t="shared" si="12"/>
        <v>333557.59679999994</v>
      </c>
      <c r="Y105" s="144">
        <f t="shared" si="12"/>
        <v>305114.8125</v>
      </c>
      <c r="Z105" s="144">
        <f t="shared" si="12"/>
        <v>0</v>
      </c>
      <c r="AA105" s="119">
        <v>31</v>
      </c>
      <c r="AB105" s="157">
        <f t="shared" si="3"/>
        <v>7401263.9921000004</v>
      </c>
      <c r="AC105" s="157">
        <f t="shared" si="5"/>
        <v>91414328.358850002</v>
      </c>
      <c r="AD105" s="157">
        <f t="shared" si="6"/>
        <v>91.41432835885</v>
      </c>
      <c r="AE105" s="157">
        <v>91.128943591863631</v>
      </c>
      <c r="AF105" s="157">
        <f t="shared" si="7"/>
        <v>7401263.9921000004</v>
      </c>
    </row>
    <row r="106" spans="1:32">
      <c r="A106" s="154">
        <v>219.9</v>
      </c>
      <c r="B106" s="155">
        <f t="shared" si="11"/>
        <v>1</v>
      </c>
      <c r="C106" s="144">
        <f t="shared" si="12"/>
        <v>0</v>
      </c>
      <c r="D106" s="144">
        <f t="shared" si="12"/>
        <v>0</v>
      </c>
      <c r="E106" s="144">
        <f t="shared" si="12"/>
        <v>0</v>
      </c>
      <c r="F106" s="144">
        <f t="shared" si="12"/>
        <v>0</v>
      </c>
      <c r="G106" s="144">
        <f t="shared" si="12"/>
        <v>0</v>
      </c>
      <c r="H106" s="144">
        <f t="shared" si="12"/>
        <v>0</v>
      </c>
      <c r="I106" s="144">
        <f t="shared" si="12"/>
        <v>17511.0075</v>
      </c>
      <c r="J106" s="144">
        <f t="shared" si="12"/>
        <v>94523.767099999997</v>
      </c>
      <c r="K106" s="144">
        <f t="shared" si="12"/>
        <v>151035.4944</v>
      </c>
      <c r="L106" s="144">
        <f t="shared" si="12"/>
        <v>1072631.7367999998</v>
      </c>
      <c r="M106" s="144">
        <f t="shared" si="12"/>
        <v>294171.66719999997</v>
      </c>
      <c r="N106" s="144">
        <f t="shared" si="12"/>
        <v>522212.67000000004</v>
      </c>
      <c r="O106" s="144">
        <f t="shared" si="12"/>
        <v>1137981.4010000001</v>
      </c>
      <c r="P106" s="144">
        <f t="shared" si="12"/>
        <v>1896223.1392000001</v>
      </c>
      <c r="Q106" s="144">
        <f t="shared" si="12"/>
        <v>295772.14029999997</v>
      </c>
      <c r="R106" s="144">
        <f t="shared" si="12"/>
        <v>758146.05720000004</v>
      </c>
      <c r="S106" s="144">
        <f t="shared" si="12"/>
        <v>0</v>
      </c>
      <c r="T106" s="144">
        <f t="shared" si="12"/>
        <v>0</v>
      </c>
      <c r="U106" s="144">
        <f t="shared" si="12"/>
        <v>0</v>
      </c>
      <c r="V106" s="144">
        <f t="shared" si="12"/>
        <v>47682.815999999999</v>
      </c>
      <c r="W106" s="144">
        <f t="shared" si="12"/>
        <v>243644.73599999998</v>
      </c>
      <c r="X106" s="144">
        <f t="shared" si="12"/>
        <v>317697.8112</v>
      </c>
      <c r="Y106" s="144">
        <f t="shared" si="12"/>
        <v>284939.31099999999</v>
      </c>
      <c r="Z106" s="144">
        <f t="shared" si="12"/>
        <v>0</v>
      </c>
      <c r="AA106" s="119">
        <v>32</v>
      </c>
      <c r="AB106" s="157">
        <f t="shared" si="3"/>
        <v>7134173.7548999991</v>
      </c>
      <c r="AC106" s="157">
        <f t="shared" si="5"/>
        <v>84013064.366750002</v>
      </c>
      <c r="AD106" s="157">
        <f t="shared" si="6"/>
        <v>84.013064366750001</v>
      </c>
      <c r="AE106" s="157">
        <v>83.699064799212721</v>
      </c>
      <c r="AF106" s="157">
        <f t="shared" si="7"/>
        <v>7134173.7548999991</v>
      </c>
    </row>
    <row r="107" spans="1:32">
      <c r="A107" s="154">
        <v>218.9</v>
      </c>
      <c r="B107" s="155">
        <f t="shared" si="11"/>
        <v>1</v>
      </c>
      <c r="C107" s="144">
        <f t="shared" si="12"/>
        <v>0</v>
      </c>
      <c r="D107" s="144">
        <f t="shared" si="12"/>
        <v>0</v>
      </c>
      <c r="E107" s="144">
        <f t="shared" si="12"/>
        <v>0</v>
      </c>
      <c r="F107" s="144">
        <f t="shared" si="12"/>
        <v>0</v>
      </c>
      <c r="G107" s="144">
        <f t="shared" si="12"/>
        <v>0</v>
      </c>
      <c r="H107" s="144">
        <f t="shared" si="12"/>
        <v>0</v>
      </c>
      <c r="I107" s="144">
        <f t="shared" si="12"/>
        <v>0</v>
      </c>
      <c r="J107" s="144">
        <f t="shared" si="12"/>
        <v>74821.258999999991</v>
      </c>
      <c r="K107" s="144">
        <f t="shared" si="12"/>
        <v>128224.0512</v>
      </c>
      <c r="L107" s="144">
        <f t="shared" si="12"/>
        <v>1062017.1873999999</v>
      </c>
      <c r="M107" s="144">
        <f t="shared" si="12"/>
        <v>291261.91679999995</v>
      </c>
      <c r="N107" s="144">
        <f t="shared" si="12"/>
        <v>517043.13</v>
      </c>
      <c r="O107" s="144">
        <f t="shared" si="12"/>
        <v>1126713.702</v>
      </c>
      <c r="P107" s="144">
        <f t="shared" si="12"/>
        <v>1877457.5872000002</v>
      </c>
      <c r="Q107" s="144">
        <f t="shared" si="12"/>
        <v>292843.5822</v>
      </c>
      <c r="R107" s="144">
        <f t="shared" si="12"/>
        <v>750636.57689999999</v>
      </c>
      <c r="S107" s="144">
        <f t="shared" si="12"/>
        <v>0</v>
      </c>
      <c r="T107" s="144">
        <f t="shared" si="12"/>
        <v>0</v>
      </c>
      <c r="U107" s="144">
        <f t="shared" si="12"/>
        <v>0</v>
      </c>
      <c r="V107" s="144">
        <f t="shared" si="12"/>
        <v>41849.280000000006</v>
      </c>
      <c r="W107" s="144">
        <f t="shared" si="12"/>
        <v>214089.992</v>
      </c>
      <c r="X107" s="144">
        <f t="shared" si="12"/>
        <v>301717.9584</v>
      </c>
      <c r="Y107" s="144">
        <f t="shared" si="12"/>
        <v>262571.12</v>
      </c>
      <c r="Z107" s="144">
        <f t="shared" si="12"/>
        <v>0</v>
      </c>
      <c r="AA107" s="119">
        <v>33</v>
      </c>
      <c r="AB107" s="157">
        <f t="shared" si="3"/>
        <v>6941247.3431000002</v>
      </c>
      <c r="AC107" s="157">
        <f t="shared" si="5"/>
        <v>76878890.611850008</v>
      </c>
      <c r="AD107" s="157">
        <f t="shared" si="6"/>
        <v>76.878890611850011</v>
      </c>
      <c r="AE107" s="157">
        <v>76.640045389763898</v>
      </c>
      <c r="AF107" s="157">
        <f t="shared" si="7"/>
        <v>6941247.3431000002</v>
      </c>
    </row>
    <row r="108" spans="1:32">
      <c r="A108" s="154">
        <v>217.9</v>
      </c>
      <c r="B108" s="155">
        <f t="shared" si="11"/>
        <v>1</v>
      </c>
      <c r="C108" s="144">
        <f t="shared" si="12"/>
        <v>0</v>
      </c>
      <c r="D108" s="144">
        <f t="shared" si="12"/>
        <v>0</v>
      </c>
      <c r="E108" s="144">
        <f t="shared" si="12"/>
        <v>0</v>
      </c>
      <c r="F108" s="144">
        <f t="shared" si="12"/>
        <v>0</v>
      </c>
      <c r="G108" s="144">
        <f t="shared" si="12"/>
        <v>0</v>
      </c>
      <c r="H108" s="144">
        <f t="shared" si="12"/>
        <v>0</v>
      </c>
      <c r="I108" s="144">
        <f t="shared" si="12"/>
        <v>0</v>
      </c>
      <c r="J108" s="144">
        <f t="shared" si="12"/>
        <v>51142.680599999992</v>
      </c>
      <c r="K108" s="144">
        <f t="shared" si="12"/>
        <v>121140.6336</v>
      </c>
      <c r="L108" s="144">
        <f t="shared" si="12"/>
        <v>1051402.638</v>
      </c>
      <c r="M108" s="144">
        <f t="shared" si="12"/>
        <v>288352.16639999999</v>
      </c>
      <c r="N108" s="144">
        <f t="shared" si="12"/>
        <v>511873.58999999997</v>
      </c>
      <c r="O108" s="144">
        <f t="shared" si="12"/>
        <v>1115446.003</v>
      </c>
      <c r="P108" s="144">
        <f t="shared" si="12"/>
        <v>1858692.0352</v>
      </c>
      <c r="Q108" s="144">
        <f t="shared" si="12"/>
        <v>289915.02409999998</v>
      </c>
      <c r="R108" s="144">
        <f t="shared" si="12"/>
        <v>743127.09660000005</v>
      </c>
      <c r="S108" s="144">
        <f t="shared" si="12"/>
        <v>0</v>
      </c>
      <c r="T108" s="144">
        <f t="shared" si="12"/>
        <v>0</v>
      </c>
      <c r="U108" s="144">
        <f t="shared" si="12"/>
        <v>0</v>
      </c>
      <c r="V108" s="144">
        <f t="shared" si="12"/>
        <v>36015.744000000006</v>
      </c>
      <c r="W108" s="144">
        <f t="shared" si="12"/>
        <v>184110.81000000003</v>
      </c>
      <c r="X108" s="144">
        <f t="shared" si="12"/>
        <v>283631.47200000001</v>
      </c>
      <c r="Y108" s="144">
        <f t="shared" si="12"/>
        <v>238024.03</v>
      </c>
      <c r="Z108" s="144">
        <f t="shared" si="12"/>
        <v>0</v>
      </c>
      <c r="AA108" s="119">
        <v>34</v>
      </c>
      <c r="AB108" s="157">
        <f t="shared" si="3"/>
        <v>6772873.9234999996</v>
      </c>
      <c r="AC108" s="157">
        <f t="shared" si="5"/>
        <v>69937643.268750012</v>
      </c>
      <c r="AD108" s="157">
        <f t="shared" si="6"/>
        <v>69.937643268750008</v>
      </c>
      <c r="AE108" s="157">
        <v>69.953691906824261</v>
      </c>
      <c r="AF108" s="157">
        <f t="shared" si="7"/>
        <v>6772873.9234999996</v>
      </c>
    </row>
    <row r="109" spans="1:32">
      <c r="A109" s="154">
        <v>216.9</v>
      </c>
      <c r="B109" s="155">
        <f t="shared" si="11"/>
        <v>1</v>
      </c>
      <c r="C109" s="144">
        <f t="shared" si="12"/>
        <v>0</v>
      </c>
      <c r="D109" s="144">
        <f t="shared" si="12"/>
        <v>0</v>
      </c>
      <c r="E109" s="144">
        <f t="shared" si="12"/>
        <v>0</v>
      </c>
      <c r="F109" s="144">
        <f t="shared" si="12"/>
        <v>0</v>
      </c>
      <c r="G109" s="144">
        <f t="shared" si="12"/>
        <v>0</v>
      </c>
      <c r="H109" s="144">
        <f t="shared" si="12"/>
        <v>0</v>
      </c>
      <c r="I109" s="144">
        <f t="shared" si="12"/>
        <v>0</v>
      </c>
      <c r="J109" s="144">
        <f t="shared" si="12"/>
        <v>0</v>
      </c>
      <c r="K109" s="144">
        <f t="shared" si="12"/>
        <v>97490.534400000004</v>
      </c>
      <c r="L109" s="144">
        <f t="shared" si="12"/>
        <v>904860.52020000003</v>
      </c>
      <c r="M109" s="144">
        <f t="shared" si="12"/>
        <v>247513.20480000001</v>
      </c>
      <c r="N109" s="144">
        <f t="shared" si="12"/>
        <v>446437.31499999994</v>
      </c>
      <c r="O109" s="144">
        <f t="shared" si="12"/>
        <v>1014233.405</v>
      </c>
      <c r="P109" s="144">
        <f t="shared" si="12"/>
        <v>1667385.9488000001</v>
      </c>
      <c r="Q109" s="144">
        <f t="shared" si="12"/>
        <v>259388.32139999999</v>
      </c>
      <c r="R109" s="144">
        <f t="shared" ref="R109:Z109" si="13">R44*$B109*R$5</f>
        <v>662460.74369999999</v>
      </c>
      <c r="S109" s="144">
        <f t="shared" si="13"/>
        <v>0</v>
      </c>
      <c r="T109" s="144">
        <f t="shared" si="13"/>
        <v>0</v>
      </c>
      <c r="U109" s="144">
        <f t="shared" si="13"/>
        <v>0</v>
      </c>
      <c r="V109" s="144">
        <f t="shared" si="13"/>
        <v>0</v>
      </c>
      <c r="W109" s="144">
        <f t="shared" si="13"/>
        <v>148769.85</v>
      </c>
      <c r="X109" s="144">
        <f t="shared" si="13"/>
        <v>267575.21279999998</v>
      </c>
      <c r="Y109" s="144">
        <f t="shared" si="13"/>
        <v>211849.66099999999</v>
      </c>
      <c r="Z109" s="144">
        <f t="shared" si="13"/>
        <v>0</v>
      </c>
      <c r="AA109" s="119">
        <v>35</v>
      </c>
      <c r="AB109" s="157">
        <f t="shared" si="3"/>
        <v>5927964.7171</v>
      </c>
      <c r="AC109" s="157">
        <f t="shared" si="5"/>
        <v>63164769.34525001</v>
      </c>
      <c r="AD109" s="157">
        <f t="shared" si="6"/>
        <v>63.164769345250008</v>
      </c>
      <c r="AE109" s="157">
        <v>62.968960925196967</v>
      </c>
      <c r="AF109" s="157">
        <f t="shared" si="7"/>
        <v>5927964.7171</v>
      </c>
    </row>
    <row r="110" spans="1:32">
      <c r="A110" s="154">
        <v>215.9</v>
      </c>
      <c r="B110" s="155">
        <f t="shared" si="11"/>
        <v>1</v>
      </c>
      <c r="C110" s="144">
        <f t="shared" ref="C110:Z120" si="14">C45*$B110*C$5</f>
        <v>0</v>
      </c>
      <c r="D110" s="144">
        <f t="shared" si="14"/>
        <v>0</v>
      </c>
      <c r="E110" s="144">
        <f t="shared" si="14"/>
        <v>0</v>
      </c>
      <c r="F110" s="144">
        <f t="shared" si="14"/>
        <v>0</v>
      </c>
      <c r="G110" s="144">
        <f t="shared" si="14"/>
        <v>0</v>
      </c>
      <c r="H110" s="144">
        <f t="shared" si="14"/>
        <v>0</v>
      </c>
      <c r="I110" s="144">
        <f t="shared" si="14"/>
        <v>0</v>
      </c>
      <c r="J110" s="144">
        <f t="shared" si="14"/>
        <v>0</v>
      </c>
      <c r="K110" s="144">
        <f t="shared" si="14"/>
        <v>77607.936000000002</v>
      </c>
      <c r="L110" s="144">
        <f t="shared" si="14"/>
        <v>803604.87479999999</v>
      </c>
      <c r="M110" s="144">
        <f t="shared" si="14"/>
        <v>225587.6208</v>
      </c>
      <c r="N110" s="144">
        <f t="shared" si="14"/>
        <v>414409.93500000006</v>
      </c>
      <c r="O110" s="144">
        <f t="shared" si="14"/>
        <v>984617.05900000012</v>
      </c>
      <c r="P110" s="144">
        <f t="shared" si="14"/>
        <v>1590806.0896000001</v>
      </c>
      <c r="Q110" s="144">
        <f t="shared" si="14"/>
        <v>240881.54610000001</v>
      </c>
      <c r="R110" s="144">
        <f t="shared" si="14"/>
        <v>621060.55199999991</v>
      </c>
      <c r="S110" s="144">
        <f t="shared" si="14"/>
        <v>0</v>
      </c>
      <c r="T110" s="144">
        <f t="shared" si="14"/>
        <v>0</v>
      </c>
      <c r="U110" s="144">
        <f t="shared" si="14"/>
        <v>0</v>
      </c>
      <c r="V110" s="144">
        <f t="shared" si="14"/>
        <v>0</v>
      </c>
      <c r="W110" s="144">
        <f t="shared" si="14"/>
        <v>107053.65800000001</v>
      </c>
      <c r="X110" s="144">
        <f t="shared" si="14"/>
        <v>250132.72319999998</v>
      </c>
      <c r="Y110" s="144">
        <f t="shared" si="14"/>
        <v>190267.52849999999</v>
      </c>
      <c r="Z110" s="144">
        <f t="shared" si="14"/>
        <v>0</v>
      </c>
      <c r="AA110" s="119">
        <v>36</v>
      </c>
      <c r="AB110" s="157">
        <f t="shared" si="3"/>
        <v>5506029.523</v>
      </c>
      <c r="AC110" s="157">
        <f t="shared" si="5"/>
        <v>57236804.628150009</v>
      </c>
      <c r="AD110" s="157">
        <f t="shared" si="6"/>
        <v>57.236804628150011</v>
      </c>
      <c r="AE110" s="157">
        <v>57.026760833333441</v>
      </c>
      <c r="AF110" s="157">
        <f t="shared" si="7"/>
        <v>5506029.523</v>
      </c>
    </row>
    <row r="111" spans="1:32">
      <c r="A111" s="154">
        <v>214.9</v>
      </c>
      <c r="B111" s="155">
        <f t="shared" si="11"/>
        <v>1</v>
      </c>
      <c r="C111" s="144">
        <f t="shared" si="14"/>
        <v>0</v>
      </c>
      <c r="D111" s="144">
        <f t="shared" si="14"/>
        <v>0</v>
      </c>
      <c r="E111" s="144">
        <f t="shared" si="14"/>
        <v>0</v>
      </c>
      <c r="F111" s="144">
        <f t="shared" si="14"/>
        <v>0</v>
      </c>
      <c r="G111" s="144">
        <f t="shared" si="14"/>
        <v>0</v>
      </c>
      <c r="H111" s="144">
        <f t="shared" si="14"/>
        <v>0</v>
      </c>
      <c r="I111" s="144">
        <f t="shared" si="14"/>
        <v>0</v>
      </c>
      <c r="J111" s="144">
        <f t="shared" si="14"/>
        <v>0</v>
      </c>
      <c r="K111" s="144">
        <f t="shared" si="14"/>
        <v>54319.103999999999</v>
      </c>
      <c r="L111" s="144">
        <f t="shared" si="14"/>
        <v>715757.978</v>
      </c>
      <c r="M111" s="144">
        <f t="shared" si="14"/>
        <v>200014.60319999998</v>
      </c>
      <c r="N111" s="144">
        <f t="shared" si="14"/>
        <v>387477.81999999995</v>
      </c>
      <c r="O111" s="144">
        <f t="shared" si="14"/>
        <v>981599.22640000004</v>
      </c>
      <c r="P111" s="144">
        <f t="shared" si="14"/>
        <v>1539657.1424</v>
      </c>
      <c r="Q111" s="144">
        <f t="shared" si="14"/>
        <v>231001.48369999998</v>
      </c>
      <c r="R111" s="144">
        <f t="shared" si="14"/>
        <v>596628.78659999999</v>
      </c>
      <c r="S111" s="144">
        <f t="shared" si="14"/>
        <v>0</v>
      </c>
      <c r="T111" s="144">
        <f t="shared" si="14"/>
        <v>0</v>
      </c>
      <c r="U111" s="144">
        <f t="shared" si="14"/>
        <v>0</v>
      </c>
      <c r="V111" s="144">
        <f t="shared" si="14"/>
        <v>0</v>
      </c>
      <c r="W111" s="144">
        <f t="shared" si="14"/>
        <v>64791.76</v>
      </c>
      <c r="X111" s="144">
        <f t="shared" si="14"/>
        <v>226217.52</v>
      </c>
      <c r="Y111" s="144">
        <f t="shared" si="14"/>
        <v>163720.81599999999</v>
      </c>
      <c r="Z111" s="144">
        <f t="shared" si="14"/>
        <v>0</v>
      </c>
      <c r="AA111" s="119">
        <v>37</v>
      </c>
      <c r="AB111" s="157">
        <f t="shared" si="3"/>
        <v>5161186.2402999988</v>
      </c>
      <c r="AC111" s="157">
        <f t="shared" si="5"/>
        <v>51730775.105150007</v>
      </c>
      <c r="AD111" s="157">
        <f t="shared" si="6"/>
        <v>51.730775105150009</v>
      </c>
      <c r="AE111" s="157">
        <v>51.453600631233698</v>
      </c>
      <c r="AF111" s="157">
        <f t="shared" si="7"/>
        <v>5161186.2402999988</v>
      </c>
    </row>
    <row r="112" spans="1:32">
      <c r="A112" s="154">
        <v>213.9</v>
      </c>
      <c r="B112" s="155">
        <f t="shared" si="11"/>
        <v>1</v>
      </c>
      <c r="C112" s="144">
        <f t="shared" si="14"/>
        <v>0</v>
      </c>
      <c r="D112" s="144">
        <f t="shared" si="14"/>
        <v>0</v>
      </c>
      <c r="E112" s="144">
        <f t="shared" si="14"/>
        <v>0</v>
      </c>
      <c r="F112" s="144">
        <f t="shared" si="14"/>
        <v>0</v>
      </c>
      <c r="G112" s="144">
        <f t="shared" si="14"/>
        <v>0</v>
      </c>
      <c r="H112" s="144">
        <f t="shared" si="14"/>
        <v>0</v>
      </c>
      <c r="I112" s="144">
        <f t="shared" si="14"/>
        <v>0</v>
      </c>
      <c r="J112" s="144">
        <f t="shared" si="14"/>
        <v>0</v>
      </c>
      <c r="K112" s="144">
        <f t="shared" si="14"/>
        <v>51028.991999999998</v>
      </c>
      <c r="L112" s="144">
        <f t="shared" si="14"/>
        <v>673027.17559999996</v>
      </c>
      <c r="M112" s="144">
        <f t="shared" si="14"/>
        <v>174175.19999999998</v>
      </c>
      <c r="N112" s="144">
        <f t="shared" si="14"/>
        <v>353043.93</v>
      </c>
      <c r="O112" s="144">
        <f t="shared" si="14"/>
        <v>978581.39380000019</v>
      </c>
      <c r="P112" s="144">
        <f t="shared" si="14"/>
        <v>1486108.6656000002</v>
      </c>
      <c r="Q112" s="144">
        <f t="shared" si="14"/>
        <v>223829.87900000002</v>
      </c>
      <c r="R112" s="144">
        <f t="shared" si="14"/>
        <v>578264.58900000004</v>
      </c>
      <c r="S112" s="144">
        <f t="shared" si="14"/>
        <v>0</v>
      </c>
      <c r="T112" s="144">
        <f t="shared" si="14"/>
        <v>0</v>
      </c>
      <c r="U112" s="144">
        <f t="shared" si="14"/>
        <v>0</v>
      </c>
      <c r="V112" s="144">
        <f t="shared" si="14"/>
        <v>0</v>
      </c>
      <c r="W112" s="144">
        <f t="shared" si="14"/>
        <v>0</v>
      </c>
      <c r="X112" s="144">
        <f t="shared" si="14"/>
        <v>193788.4608</v>
      </c>
      <c r="Y112" s="144">
        <f t="shared" si="14"/>
        <v>132830.09599999999</v>
      </c>
      <c r="Z112" s="144">
        <f t="shared" si="14"/>
        <v>0</v>
      </c>
      <c r="AA112" s="119">
        <v>38</v>
      </c>
      <c r="AB112" s="157">
        <f t="shared" si="3"/>
        <v>4844678.3818000006</v>
      </c>
      <c r="AC112" s="157">
        <f t="shared" si="5"/>
        <v>46569588.864850007</v>
      </c>
      <c r="AD112" s="157">
        <f t="shared" si="6"/>
        <v>46.569588864850004</v>
      </c>
      <c r="AE112" s="157">
        <v>46.257366948818856</v>
      </c>
      <c r="AF112" s="157">
        <f t="shared" si="7"/>
        <v>4844678.3818000006</v>
      </c>
    </row>
    <row r="113" spans="1:34">
      <c r="A113" s="154">
        <v>212.9</v>
      </c>
      <c r="B113" s="155">
        <f t="shared" si="11"/>
        <v>1</v>
      </c>
      <c r="C113" s="144">
        <f t="shared" si="14"/>
        <v>0</v>
      </c>
      <c r="D113" s="144">
        <f t="shared" si="14"/>
        <v>0</v>
      </c>
      <c r="E113" s="144">
        <f t="shared" si="14"/>
        <v>0</v>
      </c>
      <c r="F113" s="144">
        <f t="shared" si="14"/>
        <v>0</v>
      </c>
      <c r="G113" s="144">
        <f t="shared" si="14"/>
        <v>0</v>
      </c>
      <c r="H113" s="144">
        <f t="shared" si="14"/>
        <v>0</v>
      </c>
      <c r="I113" s="144">
        <f t="shared" si="14"/>
        <v>0</v>
      </c>
      <c r="J113" s="144">
        <f t="shared" si="14"/>
        <v>0</v>
      </c>
      <c r="K113" s="144">
        <f t="shared" si="14"/>
        <v>47738.879999999997</v>
      </c>
      <c r="L113" s="144">
        <f t="shared" si="14"/>
        <v>630245.2598</v>
      </c>
      <c r="M113" s="144">
        <f t="shared" si="14"/>
        <v>149175.93599999999</v>
      </c>
      <c r="N113" s="144">
        <f t="shared" si="14"/>
        <v>314658.61</v>
      </c>
      <c r="O113" s="144">
        <f t="shared" si="14"/>
        <v>975563.56120000011</v>
      </c>
      <c r="P113" s="144">
        <f t="shared" si="14"/>
        <v>1478185.4325333333</v>
      </c>
      <c r="Q113" s="144">
        <f t="shared" si="14"/>
        <v>222897.50924999997</v>
      </c>
      <c r="R113" s="144">
        <f t="shared" si="14"/>
        <v>552713.89949999994</v>
      </c>
      <c r="S113" s="144">
        <f t="shared" si="14"/>
        <v>0</v>
      </c>
      <c r="T113" s="144">
        <f t="shared" si="14"/>
        <v>0</v>
      </c>
      <c r="U113" s="144">
        <f t="shared" si="14"/>
        <v>0</v>
      </c>
      <c r="V113" s="144">
        <f t="shared" si="14"/>
        <v>0</v>
      </c>
      <c r="W113" s="144">
        <f t="shared" si="14"/>
        <v>0</v>
      </c>
      <c r="X113" s="144">
        <f t="shared" si="14"/>
        <v>127052.928</v>
      </c>
      <c r="Y113" s="144">
        <f t="shared" si="14"/>
        <v>91196.576499999996</v>
      </c>
      <c r="Z113" s="144">
        <f t="shared" si="14"/>
        <v>0</v>
      </c>
      <c r="AA113" s="119">
        <v>39</v>
      </c>
      <c r="AB113" s="157">
        <f t="shared" si="3"/>
        <v>4589428.5927833347</v>
      </c>
      <c r="AC113" s="157">
        <f t="shared" si="5"/>
        <v>41724910.483050004</v>
      </c>
      <c r="AD113" s="157">
        <f t="shared" si="6"/>
        <v>41.724910483050003</v>
      </c>
      <c r="AE113" s="157">
        <v>41.428868430446158</v>
      </c>
      <c r="AF113" s="157">
        <f t="shared" si="7"/>
        <v>4589428.5927833347</v>
      </c>
    </row>
    <row r="114" spans="1:34">
      <c r="A114" s="154">
        <v>211.9</v>
      </c>
      <c r="B114" s="155">
        <f t="shared" si="11"/>
        <v>1</v>
      </c>
      <c r="C114" s="144">
        <f t="shared" si="14"/>
        <v>0</v>
      </c>
      <c r="D114" s="144">
        <f t="shared" si="14"/>
        <v>0</v>
      </c>
      <c r="E114" s="144">
        <f t="shared" si="14"/>
        <v>0</v>
      </c>
      <c r="F114" s="144">
        <f t="shared" si="14"/>
        <v>0</v>
      </c>
      <c r="G114" s="144">
        <f t="shared" si="14"/>
        <v>0</v>
      </c>
      <c r="H114" s="144">
        <f t="shared" si="14"/>
        <v>0</v>
      </c>
      <c r="I114" s="144">
        <f t="shared" si="14"/>
        <v>0</v>
      </c>
      <c r="J114" s="144">
        <f t="shared" si="14"/>
        <v>0</v>
      </c>
      <c r="K114" s="144">
        <f t="shared" si="14"/>
        <v>0</v>
      </c>
      <c r="L114" s="144">
        <f t="shared" si="14"/>
        <v>579847.44739999995</v>
      </c>
      <c r="M114" s="144">
        <f t="shared" si="14"/>
        <v>128920.38479999999</v>
      </c>
      <c r="N114" s="144">
        <f t="shared" si="14"/>
        <v>266914.64</v>
      </c>
      <c r="O114" s="144">
        <f t="shared" si="14"/>
        <v>972545.72860000015</v>
      </c>
      <c r="P114" s="144">
        <f t="shared" si="14"/>
        <v>1470262.1994666667</v>
      </c>
      <c r="Q114" s="144">
        <f t="shared" si="14"/>
        <v>221965.13949999996</v>
      </c>
      <c r="R114" s="144">
        <f t="shared" si="14"/>
        <v>548330.48550000007</v>
      </c>
      <c r="S114" s="144">
        <f t="shared" si="14"/>
        <v>0</v>
      </c>
      <c r="T114" s="144">
        <f t="shared" si="14"/>
        <v>0</v>
      </c>
      <c r="U114" s="144">
        <f t="shared" si="14"/>
        <v>0</v>
      </c>
      <c r="V114" s="144">
        <f t="shared" si="14"/>
        <v>0</v>
      </c>
      <c r="W114" s="144">
        <f t="shared" si="14"/>
        <v>0</v>
      </c>
      <c r="X114" s="144">
        <f t="shared" si="14"/>
        <v>0</v>
      </c>
      <c r="Y114" s="144">
        <f t="shared" si="14"/>
        <v>50087.095999999998</v>
      </c>
      <c r="Z114" s="144">
        <f t="shared" si="14"/>
        <v>0</v>
      </c>
      <c r="AA114" s="119">
        <v>40</v>
      </c>
      <c r="AB114" s="157">
        <f t="shared" si="3"/>
        <v>4238873.1212666668</v>
      </c>
      <c r="AC114" s="157">
        <f t="shared" si="5"/>
        <v>37135481.890266672</v>
      </c>
      <c r="AD114" s="157">
        <f t="shared" si="6"/>
        <v>37.135481890266675</v>
      </c>
      <c r="AE114" s="157">
        <v>36.946164316272935</v>
      </c>
      <c r="AF114" s="157">
        <f t="shared" si="7"/>
        <v>4238873.1212666668</v>
      </c>
    </row>
    <row r="115" spans="1:34">
      <c r="A115" s="154">
        <v>210.9</v>
      </c>
      <c r="B115" s="155">
        <f t="shared" si="11"/>
        <v>1</v>
      </c>
      <c r="C115" s="144">
        <f t="shared" si="14"/>
        <v>0</v>
      </c>
      <c r="D115" s="144">
        <f t="shared" si="14"/>
        <v>0</v>
      </c>
      <c r="E115" s="144">
        <f t="shared" si="14"/>
        <v>0</v>
      </c>
      <c r="F115" s="144">
        <f t="shared" si="14"/>
        <v>0</v>
      </c>
      <c r="G115" s="144">
        <f t="shared" si="14"/>
        <v>0</v>
      </c>
      <c r="H115" s="144">
        <f t="shared" si="14"/>
        <v>0</v>
      </c>
      <c r="I115" s="144">
        <f t="shared" si="14"/>
        <v>0</v>
      </c>
      <c r="J115" s="144">
        <f t="shared" si="14"/>
        <v>0</v>
      </c>
      <c r="K115" s="144">
        <f t="shared" si="14"/>
        <v>0</v>
      </c>
      <c r="L115" s="144">
        <f t="shared" si="14"/>
        <v>466954.98459999997</v>
      </c>
      <c r="M115" s="144">
        <f t="shared" si="14"/>
        <v>109843.07759999999</v>
      </c>
      <c r="N115" s="144">
        <f t="shared" si="14"/>
        <v>216006.55499999999</v>
      </c>
      <c r="O115" s="144">
        <f t="shared" si="14"/>
        <v>969527.89600000007</v>
      </c>
      <c r="P115" s="144">
        <f t="shared" si="14"/>
        <v>1462338.9664</v>
      </c>
      <c r="Q115" s="144">
        <f t="shared" si="14"/>
        <v>221622.7611</v>
      </c>
      <c r="R115" s="144">
        <f t="shared" si="14"/>
        <v>539713.61639999994</v>
      </c>
      <c r="S115" s="144">
        <f t="shared" si="14"/>
        <v>0</v>
      </c>
      <c r="T115" s="144">
        <f t="shared" si="14"/>
        <v>0</v>
      </c>
      <c r="U115" s="144">
        <f t="shared" si="14"/>
        <v>0</v>
      </c>
      <c r="V115" s="144">
        <f t="shared" si="14"/>
        <v>0</v>
      </c>
      <c r="W115" s="144">
        <f t="shared" si="14"/>
        <v>0</v>
      </c>
      <c r="X115" s="144">
        <f t="shared" si="14"/>
        <v>0</v>
      </c>
      <c r="Y115" s="144">
        <f t="shared" si="14"/>
        <v>12190.802</v>
      </c>
      <c r="Z115" s="144">
        <f t="shared" si="14"/>
        <v>0</v>
      </c>
      <c r="AA115" s="119">
        <v>41</v>
      </c>
      <c r="AB115" s="157">
        <f t="shared" si="3"/>
        <v>3998198.6590999998</v>
      </c>
      <c r="AC115" s="157">
        <f t="shared" si="5"/>
        <v>32896608.769000005</v>
      </c>
      <c r="AD115" s="157">
        <f t="shared" si="6"/>
        <v>32.896608769000004</v>
      </c>
      <c r="AE115" s="157">
        <v>32.797502362204696</v>
      </c>
      <c r="AF115" s="157">
        <f t="shared" si="7"/>
        <v>3998198.6590999998</v>
      </c>
    </row>
    <row r="116" spans="1:34">
      <c r="A116" s="154">
        <v>209.9</v>
      </c>
      <c r="B116" s="155">
        <f t="shared" si="11"/>
        <v>1</v>
      </c>
      <c r="C116" s="144">
        <f t="shared" si="14"/>
        <v>0</v>
      </c>
      <c r="D116" s="144">
        <f t="shared" si="14"/>
        <v>0</v>
      </c>
      <c r="E116" s="144">
        <f t="shared" si="14"/>
        <v>0</v>
      </c>
      <c r="F116" s="144">
        <f t="shared" si="14"/>
        <v>0</v>
      </c>
      <c r="G116" s="144">
        <f t="shared" si="14"/>
        <v>0</v>
      </c>
      <c r="H116" s="144">
        <f t="shared" si="14"/>
        <v>0</v>
      </c>
      <c r="I116" s="144">
        <f t="shared" si="14"/>
        <v>0</v>
      </c>
      <c r="J116" s="144">
        <f t="shared" si="14"/>
        <v>0</v>
      </c>
      <c r="K116" s="144">
        <f t="shared" si="14"/>
        <v>0</v>
      </c>
      <c r="L116" s="144">
        <f t="shared" si="14"/>
        <v>306612.2488</v>
      </c>
      <c r="M116" s="144">
        <f t="shared" si="14"/>
        <v>79034.558399999994</v>
      </c>
      <c r="N116" s="144">
        <f t="shared" si="14"/>
        <v>177502.39499999999</v>
      </c>
      <c r="O116" s="144">
        <f t="shared" si="14"/>
        <v>914903.44000000006</v>
      </c>
      <c r="P116" s="144">
        <f t="shared" si="14"/>
        <v>1361312.6176</v>
      </c>
      <c r="Q116" s="144">
        <f t="shared" si="14"/>
        <v>205286.4203</v>
      </c>
      <c r="R116" s="144">
        <f t="shared" si="14"/>
        <v>490896.2268</v>
      </c>
      <c r="S116" s="144">
        <f t="shared" si="14"/>
        <v>0</v>
      </c>
      <c r="T116" s="144">
        <f t="shared" si="14"/>
        <v>0</v>
      </c>
      <c r="U116" s="144">
        <f t="shared" si="14"/>
        <v>0</v>
      </c>
      <c r="V116" s="144">
        <f t="shared" si="14"/>
        <v>0</v>
      </c>
      <c r="W116" s="144">
        <f t="shared" si="14"/>
        <v>0</v>
      </c>
      <c r="X116" s="144">
        <f t="shared" si="14"/>
        <v>0</v>
      </c>
      <c r="Y116" s="144">
        <f t="shared" si="14"/>
        <v>9653.35</v>
      </c>
      <c r="Z116" s="144">
        <f t="shared" si="14"/>
        <v>0</v>
      </c>
      <c r="AA116" s="119">
        <v>42</v>
      </c>
      <c r="AB116" s="157">
        <f t="shared" si="3"/>
        <v>3545201.2568999999</v>
      </c>
      <c r="AC116" s="157">
        <f t="shared" si="5"/>
        <v>28898410.109900005</v>
      </c>
      <c r="AD116" s="157">
        <f t="shared" si="6"/>
        <v>28.898410109900006</v>
      </c>
      <c r="AE116" s="157">
        <v>28.97628771391074</v>
      </c>
      <c r="AF116" s="157">
        <f t="shared" si="7"/>
        <v>3545201.2568999999</v>
      </c>
    </row>
    <row r="117" spans="1:34">
      <c r="A117" s="154">
        <v>208.9</v>
      </c>
      <c r="B117" s="155">
        <f t="shared" si="11"/>
        <v>1</v>
      </c>
      <c r="C117" s="144">
        <f t="shared" si="14"/>
        <v>0</v>
      </c>
      <c r="D117" s="144">
        <f t="shared" si="14"/>
        <v>0</v>
      </c>
      <c r="E117" s="144">
        <f t="shared" si="14"/>
        <v>0</v>
      </c>
      <c r="F117" s="144">
        <f t="shared" si="14"/>
        <v>0</v>
      </c>
      <c r="G117" s="144">
        <f t="shared" si="14"/>
        <v>0</v>
      </c>
      <c r="H117" s="144">
        <f t="shared" si="14"/>
        <v>0</v>
      </c>
      <c r="I117" s="144">
        <f t="shared" si="14"/>
        <v>0</v>
      </c>
      <c r="J117" s="144">
        <f t="shared" si="14"/>
        <v>0</v>
      </c>
      <c r="K117" s="144">
        <f t="shared" si="14"/>
        <v>0</v>
      </c>
      <c r="L117" s="144">
        <f t="shared" si="14"/>
        <v>88323.955200000011</v>
      </c>
      <c r="M117" s="144">
        <f t="shared" si="14"/>
        <v>44291.728799999997</v>
      </c>
      <c r="N117" s="144">
        <f t="shared" si="14"/>
        <v>138597.15</v>
      </c>
      <c r="O117" s="144">
        <f t="shared" si="14"/>
        <v>893070.51699999999</v>
      </c>
      <c r="P117" s="144">
        <f t="shared" si="14"/>
        <v>1265967.2064</v>
      </c>
      <c r="Q117" s="144">
        <f t="shared" si="14"/>
        <v>191793.04299999998</v>
      </c>
      <c r="R117" s="144">
        <f t="shared" si="14"/>
        <v>451203.25949999999</v>
      </c>
      <c r="S117" s="144">
        <f t="shared" si="14"/>
        <v>0</v>
      </c>
      <c r="T117" s="144">
        <f t="shared" si="14"/>
        <v>0</v>
      </c>
      <c r="U117" s="144">
        <f t="shared" si="14"/>
        <v>0</v>
      </c>
      <c r="V117" s="144">
        <f t="shared" si="14"/>
        <v>0</v>
      </c>
      <c r="W117" s="144">
        <f t="shared" si="14"/>
        <v>0</v>
      </c>
      <c r="X117" s="144">
        <f t="shared" si="14"/>
        <v>0</v>
      </c>
      <c r="Y117" s="144">
        <f t="shared" si="14"/>
        <v>0</v>
      </c>
      <c r="Z117" s="144">
        <f t="shared" si="14"/>
        <v>0</v>
      </c>
      <c r="AA117" s="119">
        <v>43</v>
      </c>
      <c r="AB117" s="157">
        <f t="shared" si="3"/>
        <v>3073246.8599000005</v>
      </c>
      <c r="AC117" s="157">
        <f t="shared" si="5"/>
        <v>25353208.853000004</v>
      </c>
      <c r="AD117" s="157">
        <f t="shared" si="6"/>
        <v>25.353208853000005</v>
      </c>
      <c r="AE117" s="157">
        <v>25.475459312335943</v>
      </c>
      <c r="AF117" s="157">
        <f t="shared" si="7"/>
        <v>3073246.8599000005</v>
      </c>
    </row>
    <row r="118" spans="1:34">
      <c r="A118" s="154">
        <v>207.9</v>
      </c>
      <c r="B118" s="155">
        <f t="shared" si="11"/>
        <v>1</v>
      </c>
      <c r="C118" s="144">
        <f t="shared" si="14"/>
        <v>0</v>
      </c>
      <c r="D118" s="144">
        <f t="shared" si="14"/>
        <v>0</v>
      </c>
      <c r="E118" s="144">
        <f t="shared" si="14"/>
        <v>0</v>
      </c>
      <c r="F118" s="144">
        <f t="shared" si="14"/>
        <v>0</v>
      </c>
      <c r="G118" s="144">
        <f t="shared" si="14"/>
        <v>0</v>
      </c>
      <c r="H118" s="144">
        <f t="shared" si="14"/>
        <v>0</v>
      </c>
      <c r="I118" s="144">
        <f t="shared" si="14"/>
        <v>0</v>
      </c>
      <c r="J118" s="144">
        <f t="shared" si="14"/>
        <v>0</v>
      </c>
      <c r="K118" s="144">
        <f t="shared" si="14"/>
        <v>0</v>
      </c>
      <c r="L118" s="144">
        <f t="shared" si="14"/>
        <v>0</v>
      </c>
      <c r="M118" s="144">
        <f t="shared" si="14"/>
        <v>21536.251199999999</v>
      </c>
      <c r="N118" s="144">
        <f t="shared" si="14"/>
        <v>101519.07</v>
      </c>
      <c r="O118" s="144">
        <f t="shared" si="14"/>
        <v>871237.59399999992</v>
      </c>
      <c r="P118" s="144">
        <f t="shared" si="14"/>
        <v>1227861.8560000001</v>
      </c>
      <c r="Q118" s="144">
        <f t="shared" si="14"/>
        <v>187323.78209999998</v>
      </c>
      <c r="R118" s="144">
        <f t="shared" si="14"/>
        <v>427821.20639999997</v>
      </c>
      <c r="S118" s="144">
        <f t="shared" si="14"/>
        <v>0</v>
      </c>
      <c r="T118" s="144">
        <f t="shared" si="14"/>
        <v>0</v>
      </c>
      <c r="U118" s="144">
        <f t="shared" si="14"/>
        <v>0</v>
      </c>
      <c r="V118" s="144">
        <f t="shared" si="14"/>
        <v>0</v>
      </c>
      <c r="W118" s="144">
        <f t="shared" si="14"/>
        <v>0</v>
      </c>
      <c r="X118" s="144">
        <f t="shared" si="14"/>
        <v>0</v>
      </c>
      <c r="Y118" s="144">
        <f t="shared" si="14"/>
        <v>0</v>
      </c>
      <c r="Z118" s="144">
        <f t="shared" si="14"/>
        <v>0</v>
      </c>
      <c r="AA118" s="119">
        <v>44</v>
      </c>
      <c r="AB118" s="157">
        <f t="shared" si="3"/>
        <v>2837299.7597000003</v>
      </c>
      <c r="AC118" s="157">
        <f t="shared" si="5"/>
        <v>22279961.993100002</v>
      </c>
      <c r="AD118" s="157">
        <f t="shared" si="6"/>
        <v>22.279961993100002</v>
      </c>
      <c r="AE118" s="157">
        <v>22.27599017716534</v>
      </c>
      <c r="AF118" s="157">
        <f t="shared" si="7"/>
        <v>2837299.7597000003</v>
      </c>
    </row>
    <row r="119" spans="1:34">
      <c r="A119" s="154">
        <v>206.9</v>
      </c>
      <c r="B119" s="155">
        <f t="shared" si="11"/>
        <v>1</v>
      </c>
      <c r="C119" s="144">
        <f t="shared" si="14"/>
        <v>0</v>
      </c>
      <c r="D119" s="144">
        <f t="shared" si="14"/>
        <v>0</v>
      </c>
      <c r="E119" s="144">
        <f t="shared" si="14"/>
        <v>0</v>
      </c>
      <c r="F119" s="144">
        <f t="shared" si="14"/>
        <v>0</v>
      </c>
      <c r="G119" s="144">
        <f t="shared" si="14"/>
        <v>0</v>
      </c>
      <c r="H119" s="144">
        <f t="shared" si="14"/>
        <v>0</v>
      </c>
      <c r="I119" s="144">
        <f t="shared" si="14"/>
        <v>0</v>
      </c>
      <c r="J119" s="144">
        <f t="shared" si="14"/>
        <v>0</v>
      </c>
      <c r="K119" s="144">
        <f t="shared" si="14"/>
        <v>0</v>
      </c>
      <c r="L119" s="144">
        <f t="shared" si="14"/>
        <v>0</v>
      </c>
      <c r="M119" s="144">
        <f t="shared" si="14"/>
        <v>0</v>
      </c>
      <c r="N119" s="144">
        <f t="shared" si="14"/>
        <v>67649.67</v>
      </c>
      <c r="O119" s="144">
        <f t="shared" si="14"/>
        <v>860250.88500000001</v>
      </c>
      <c r="P119" s="144">
        <f t="shared" si="14"/>
        <v>1192258.5792</v>
      </c>
      <c r="Q119" s="144">
        <f t="shared" si="14"/>
        <v>184382.99619999999</v>
      </c>
      <c r="R119" s="144">
        <f t="shared" si="14"/>
        <v>415132.37640000001</v>
      </c>
      <c r="S119" s="144">
        <f t="shared" si="14"/>
        <v>0</v>
      </c>
      <c r="T119" s="144">
        <f t="shared" si="14"/>
        <v>0</v>
      </c>
      <c r="U119" s="144">
        <f t="shared" si="14"/>
        <v>0</v>
      </c>
      <c r="V119" s="144">
        <f t="shared" si="14"/>
        <v>0</v>
      </c>
      <c r="W119" s="144">
        <f t="shared" si="14"/>
        <v>0</v>
      </c>
      <c r="X119" s="144">
        <f t="shared" si="14"/>
        <v>0</v>
      </c>
      <c r="Y119" s="144">
        <f t="shared" si="14"/>
        <v>0</v>
      </c>
      <c r="Z119" s="144">
        <f t="shared" si="14"/>
        <v>0</v>
      </c>
      <c r="AA119" s="119">
        <v>45</v>
      </c>
      <c r="AB119" s="157">
        <f t="shared" si="3"/>
        <v>2719674.5068000001</v>
      </c>
      <c r="AC119" s="157">
        <f t="shared" si="5"/>
        <v>19442662.233400002</v>
      </c>
      <c r="AD119" s="157">
        <f t="shared" si="6"/>
        <v>19.442662233400004</v>
      </c>
      <c r="AE119" s="157">
        <v>19.352912455380565</v>
      </c>
      <c r="AF119" s="157">
        <f t="shared" si="7"/>
        <v>2719674.5068000001</v>
      </c>
    </row>
    <row r="120" spans="1:34">
      <c r="A120" s="154">
        <v>205.9</v>
      </c>
      <c r="B120" s="155">
        <f t="shared" si="11"/>
        <v>1</v>
      </c>
      <c r="C120" s="144">
        <f t="shared" si="14"/>
        <v>0</v>
      </c>
      <c r="D120" s="144">
        <f t="shared" si="14"/>
        <v>0</v>
      </c>
      <c r="E120" s="144">
        <f t="shared" si="14"/>
        <v>0</v>
      </c>
      <c r="F120" s="144">
        <f t="shared" si="14"/>
        <v>0</v>
      </c>
      <c r="G120" s="144">
        <f t="shared" si="14"/>
        <v>0</v>
      </c>
      <c r="H120" s="144">
        <f t="shared" si="14"/>
        <v>0</v>
      </c>
      <c r="I120" s="144">
        <f t="shared" si="14"/>
        <v>0</v>
      </c>
      <c r="J120" s="144">
        <f t="shared" si="14"/>
        <v>0</v>
      </c>
      <c r="K120" s="144">
        <f t="shared" si="14"/>
        <v>0</v>
      </c>
      <c r="L120" s="144">
        <f t="shared" si="14"/>
        <v>0</v>
      </c>
      <c r="M120" s="144">
        <f t="shared" si="14"/>
        <v>0</v>
      </c>
      <c r="N120" s="144">
        <f t="shared" si="14"/>
        <v>43183.485000000001</v>
      </c>
      <c r="O120" s="144">
        <f t="shared" si="14"/>
        <v>813971.83200000005</v>
      </c>
      <c r="P120" s="144">
        <f t="shared" si="14"/>
        <v>1102655.632</v>
      </c>
      <c r="Q120" s="144">
        <f t="shared" si="14"/>
        <v>173310.72330000001</v>
      </c>
      <c r="R120" s="144">
        <f t="shared" ref="R120:Z120" si="15">R55*$B120*R$5</f>
        <v>389489.40449999995</v>
      </c>
      <c r="S120" s="144">
        <f t="shared" si="15"/>
        <v>0</v>
      </c>
      <c r="T120" s="144">
        <f t="shared" si="15"/>
        <v>0</v>
      </c>
      <c r="U120" s="144">
        <f t="shared" si="15"/>
        <v>0</v>
      </c>
      <c r="V120" s="144">
        <f t="shared" si="15"/>
        <v>0</v>
      </c>
      <c r="W120" s="144">
        <f t="shared" si="15"/>
        <v>0</v>
      </c>
      <c r="X120" s="144">
        <f t="shared" si="15"/>
        <v>0</v>
      </c>
      <c r="Y120" s="144">
        <f t="shared" si="15"/>
        <v>0</v>
      </c>
      <c r="Z120" s="144">
        <f t="shared" si="15"/>
        <v>0</v>
      </c>
      <c r="AA120" s="119">
        <v>46</v>
      </c>
      <c r="AB120" s="157">
        <f t="shared" si="3"/>
        <v>2522611.0767999999</v>
      </c>
      <c r="AC120" s="157">
        <f t="shared" si="5"/>
        <v>16722987.726600001</v>
      </c>
      <c r="AD120" s="157">
        <f t="shared" si="6"/>
        <v>16.7229877266</v>
      </c>
      <c r="AE120" s="157">
        <v>16.646493666666657</v>
      </c>
      <c r="AF120" s="157">
        <f t="shared" si="7"/>
        <v>2522611.0767999999</v>
      </c>
    </row>
    <row r="121" spans="1:34">
      <c r="A121" s="154">
        <v>204.9</v>
      </c>
      <c r="B121" s="155">
        <f t="shared" si="11"/>
        <v>1</v>
      </c>
      <c r="C121" s="144">
        <f t="shared" ref="C121:Z131" si="16">C56*$B121*C$5</f>
        <v>0</v>
      </c>
      <c r="D121" s="144">
        <f t="shared" si="16"/>
        <v>0</v>
      </c>
      <c r="E121" s="144">
        <f t="shared" si="16"/>
        <v>0</v>
      </c>
      <c r="F121" s="144">
        <f t="shared" si="16"/>
        <v>0</v>
      </c>
      <c r="G121" s="144">
        <f t="shared" si="16"/>
        <v>0</v>
      </c>
      <c r="H121" s="144">
        <f t="shared" si="16"/>
        <v>0</v>
      </c>
      <c r="I121" s="144">
        <f t="shared" si="16"/>
        <v>0</v>
      </c>
      <c r="J121" s="144">
        <f t="shared" si="16"/>
        <v>0</v>
      </c>
      <c r="K121" s="144">
        <f t="shared" si="16"/>
        <v>0</v>
      </c>
      <c r="L121" s="144">
        <f t="shared" si="16"/>
        <v>0</v>
      </c>
      <c r="M121" s="144">
        <f t="shared" si="16"/>
        <v>0</v>
      </c>
      <c r="N121" s="144">
        <f t="shared" si="16"/>
        <v>38771.550000000003</v>
      </c>
      <c r="O121" s="144">
        <f t="shared" si="16"/>
        <v>732456.63300000003</v>
      </c>
      <c r="P121" s="144">
        <f t="shared" si="16"/>
        <v>967318.06080000009</v>
      </c>
      <c r="Q121" s="144">
        <f t="shared" si="16"/>
        <v>158814.66639999999</v>
      </c>
      <c r="R121" s="144">
        <f t="shared" si="16"/>
        <v>363131.24400000001</v>
      </c>
      <c r="S121" s="144">
        <f t="shared" si="16"/>
        <v>0</v>
      </c>
      <c r="T121" s="144">
        <f t="shared" si="16"/>
        <v>0</v>
      </c>
      <c r="U121" s="144">
        <f t="shared" si="16"/>
        <v>0</v>
      </c>
      <c r="V121" s="144">
        <f t="shared" si="16"/>
        <v>0</v>
      </c>
      <c r="W121" s="144">
        <f t="shared" si="16"/>
        <v>0</v>
      </c>
      <c r="X121" s="144">
        <f t="shared" si="16"/>
        <v>0</v>
      </c>
      <c r="Y121" s="144">
        <f t="shared" si="16"/>
        <v>0</v>
      </c>
      <c r="Z121" s="144">
        <f t="shared" si="16"/>
        <v>0</v>
      </c>
      <c r="AA121" s="119">
        <v>47</v>
      </c>
      <c r="AB121" s="157">
        <f t="shared" si="3"/>
        <v>2260492.1542000002</v>
      </c>
      <c r="AC121" s="157">
        <f t="shared" si="5"/>
        <v>14200376.649800001</v>
      </c>
      <c r="AD121" s="157">
        <f t="shared" si="6"/>
        <v>14.200376649800001</v>
      </c>
      <c r="AE121" s="157">
        <v>14.142762238188968</v>
      </c>
      <c r="AF121" s="157">
        <f t="shared" si="7"/>
        <v>2260492.1542000002</v>
      </c>
    </row>
    <row r="122" spans="1:34">
      <c r="A122" s="154">
        <v>203.9</v>
      </c>
      <c r="B122" s="155">
        <f t="shared" si="11"/>
        <v>1</v>
      </c>
      <c r="C122" s="144">
        <f t="shared" si="16"/>
        <v>0</v>
      </c>
      <c r="D122" s="144">
        <f t="shared" si="16"/>
        <v>0</v>
      </c>
      <c r="E122" s="144">
        <f t="shared" si="16"/>
        <v>0</v>
      </c>
      <c r="F122" s="144">
        <f t="shared" si="16"/>
        <v>0</v>
      </c>
      <c r="G122" s="144">
        <f t="shared" si="16"/>
        <v>0</v>
      </c>
      <c r="H122" s="144">
        <f t="shared" si="16"/>
        <v>0</v>
      </c>
      <c r="I122" s="144">
        <f t="shared" si="16"/>
        <v>0</v>
      </c>
      <c r="J122" s="144">
        <f t="shared" si="16"/>
        <v>0</v>
      </c>
      <c r="K122" s="144">
        <f t="shared" si="16"/>
        <v>0</v>
      </c>
      <c r="L122" s="144">
        <f t="shared" si="16"/>
        <v>0</v>
      </c>
      <c r="M122" s="144">
        <f t="shared" si="16"/>
        <v>0</v>
      </c>
      <c r="N122" s="144">
        <f t="shared" si="16"/>
        <v>35949.1</v>
      </c>
      <c r="O122" s="144">
        <f t="shared" si="16"/>
        <v>679630.51300000004</v>
      </c>
      <c r="P122" s="144">
        <f t="shared" si="16"/>
        <v>903207.55200000003</v>
      </c>
      <c r="Q122" s="144">
        <f t="shared" si="16"/>
        <v>144838.291</v>
      </c>
      <c r="R122" s="144">
        <f t="shared" si="16"/>
        <v>333566.27010000002</v>
      </c>
      <c r="S122" s="144">
        <f t="shared" si="16"/>
        <v>0</v>
      </c>
      <c r="T122" s="144">
        <f t="shared" si="16"/>
        <v>0</v>
      </c>
      <c r="U122" s="144">
        <f t="shared" si="16"/>
        <v>0</v>
      </c>
      <c r="V122" s="144">
        <f t="shared" si="16"/>
        <v>0</v>
      </c>
      <c r="W122" s="144">
        <f t="shared" si="16"/>
        <v>0</v>
      </c>
      <c r="X122" s="144">
        <f t="shared" si="16"/>
        <v>0</v>
      </c>
      <c r="Y122" s="144">
        <f t="shared" si="16"/>
        <v>0</v>
      </c>
      <c r="Z122" s="144">
        <f t="shared" si="16"/>
        <v>0</v>
      </c>
      <c r="AA122" s="119">
        <v>48</v>
      </c>
      <c r="AB122" s="157">
        <f t="shared" si="3"/>
        <v>2097191.7261000001</v>
      </c>
      <c r="AC122" s="157">
        <f t="shared" si="5"/>
        <v>11939884.4956</v>
      </c>
      <c r="AD122" s="157">
        <f t="shared" si="6"/>
        <v>11.939884495599999</v>
      </c>
      <c r="AE122" s="157">
        <v>11.855911513779523</v>
      </c>
      <c r="AF122" s="157">
        <f t="shared" si="7"/>
        <v>2097191.7261000001</v>
      </c>
    </row>
    <row r="123" spans="1:34">
      <c r="A123" s="154">
        <v>202.9</v>
      </c>
      <c r="B123" s="155">
        <f t="shared" si="11"/>
        <v>1</v>
      </c>
      <c r="C123" s="144">
        <f t="shared" si="16"/>
        <v>0</v>
      </c>
      <c r="D123" s="144">
        <f t="shared" si="16"/>
        <v>0</v>
      </c>
      <c r="E123" s="144">
        <f t="shared" si="16"/>
        <v>0</v>
      </c>
      <c r="F123" s="144">
        <f t="shared" si="16"/>
        <v>0</v>
      </c>
      <c r="G123" s="144">
        <f t="shared" si="16"/>
        <v>0</v>
      </c>
      <c r="H123" s="144">
        <f t="shared" si="16"/>
        <v>0</v>
      </c>
      <c r="I123" s="144">
        <f t="shared" si="16"/>
        <v>0</v>
      </c>
      <c r="J123" s="144">
        <f t="shared" si="16"/>
        <v>0</v>
      </c>
      <c r="K123" s="144">
        <f t="shared" si="16"/>
        <v>0</v>
      </c>
      <c r="L123" s="144">
        <f t="shared" si="16"/>
        <v>0</v>
      </c>
      <c r="M123" s="144">
        <f t="shared" si="16"/>
        <v>0</v>
      </c>
      <c r="N123" s="144">
        <f t="shared" si="16"/>
        <v>0</v>
      </c>
      <c r="O123" s="144">
        <f t="shared" si="16"/>
        <v>623910.196</v>
      </c>
      <c r="P123" s="144">
        <f t="shared" si="16"/>
        <v>832964.91200000001</v>
      </c>
      <c r="Q123" s="144">
        <f t="shared" si="16"/>
        <v>134518.02780000001</v>
      </c>
      <c r="R123" s="144">
        <f t="shared" si="16"/>
        <v>308500.06319999998</v>
      </c>
      <c r="S123" s="144">
        <f t="shared" si="16"/>
        <v>0</v>
      </c>
      <c r="T123" s="144">
        <f t="shared" si="16"/>
        <v>0</v>
      </c>
      <c r="U123" s="144">
        <f t="shared" si="16"/>
        <v>0</v>
      </c>
      <c r="V123" s="144">
        <f t="shared" si="16"/>
        <v>0</v>
      </c>
      <c r="W123" s="144">
        <f t="shared" si="16"/>
        <v>0</v>
      </c>
      <c r="X123" s="144">
        <f t="shared" si="16"/>
        <v>0</v>
      </c>
      <c r="Y123" s="144">
        <f t="shared" si="16"/>
        <v>0</v>
      </c>
      <c r="Z123" s="144">
        <f t="shared" si="16"/>
        <v>0</v>
      </c>
      <c r="AA123" s="119">
        <v>49</v>
      </c>
      <c r="AB123" s="157">
        <f t="shared" si="3"/>
        <v>1899893.199</v>
      </c>
      <c r="AC123" s="157">
        <f t="shared" si="5"/>
        <v>9842692.7695000004</v>
      </c>
      <c r="AD123" s="157">
        <f t="shared" si="6"/>
        <v>9.842692769500001</v>
      </c>
      <c r="AE123" s="157">
        <v>9.7569493871391035</v>
      </c>
      <c r="AF123" s="157">
        <f t="shared" si="7"/>
        <v>1899893.199</v>
      </c>
    </row>
    <row r="124" spans="1:34" s="135" customFormat="1">
      <c r="A124" s="154">
        <v>201.9</v>
      </c>
      <c r="B124" s="155">
        <f>B59</f>
        <v>1</v>
      </c>
      <c r="C124" s="144">
        <f t="shared" si="16"/>
        <v>0</v>
      </c>
      <c r="D124" s="144">
        <f t="shared" si="16"/>
        <v>0</v>
      </c>
      <c r="E124" s="144">
        <f t="shared" si="16"/>
        <v>0</v>
      </c>
      <c r="F124" s="144">
        <f t="shared" si="16"/>
        <v>0</v>
      </c>
      <c r="G124" s="144">
        <f t="shared" si="16"/>
        <v>0</v>
      </c>
      <c r="H124" s="144">
        <f t="shared" si="16"/>
        <v>0</v>
      </c>
      <c r="I124" s="144">
        <f t="shared" si="16"/>
        <v>0</v>
      </c>
      <c r="J124" s="144">
        <f t="shared" si="16"/>
        <v>0</v>
      </c>
      <c r="K124" s="144">
        <f t="shared" si="16"/>
        <v>0</v>
      </c>
      <c r="L124" s="144">
        <f t="shared" si="16"/>
        <v>0</v>
      </c>
      <c r="M124" s="144">
        <f t="shared" si="16"/>
        <v>0</v>
      </c>
      <c r="N124" s="144">
        <f t="shared" si="16"/>
        <v>0</v>
      </c>
      <c r="O124" s="144">
        <f t="shared" si="16"/>
        <v>570550.19500000007</v>
      </c>
      <c r="P124" s="144">
        <f t="shared" si="16"/>
        <v>763768.22080000013</v>
      </c>
      <c r="Q124" s="144">
        <f t="shared" si="16"/>
        <v>123519.1217</v>
      </c>
      <c r="R124" s="144">
        <f t="shared" si="16"/>
        <v>283087.79729999998</v>
      </c>
      <c r="S124" s="144">
        <f t="shared" si="16"/>
        <v>0</v>
      </c>
      <c r="T124" s="144">
        <f t="shared" si="16"/>
        <v>0</v>
      </c>
      <c r="U124" s="144">
        <f t="shared" si="16"/>
        <v>0</v>
      </c>
      <c r="V124" s="144">
        <f t="shared" si="16"/>
        <v>0</v>
      </c>
      <c r="W124" s="144">
        <f t="shared" si="16"/>
        <v>0</v>
      </c>
      <c r="X124" s="144">
        <f t="shared" si="16"/>
        <v>0</v>
      </c>
      <c r="Y124" s="144">
        <f t="shared" si="16"/>
        <v>0</v>
      </c>
      <c r="Z124" s="144">
        <f t="shared" si="16"/>
        <v>0</v>
      </c>
      <c r="AA124" s="119">
        <v>50</v>
      </c>
      <c r="AB124" s="157">
        <f t="shared" si="3"/>
        <v>1740925.3348000001</v>
      </c>
      <c r="AC124" s="157">
        <f t="shared" si="5"/>
        <v>7942799.5705000004</v>
      </c>
      <c r="AD124" s="157">
        <f t="shared" si="6"/>
        <v>7.9427995705000001</v>
      </c>
      <c r="AE124" s="157">
        <v>7.8513731889763765</v>
      </c>
      <c r="AF124" s="157">
        <f t="shared" si="7"/>
        <v>1740925.3348000001</v>
      </c>
      <c r="AH124" s="121"/>
    </row>
    <row r="125" spans="1:34">
      <c r="A125" s="154">
        <v>200.9</v>
      </c>
      <c r="B125" s="155">
        <f>B60</f>
        <v>1</v>
      </c>
      <c r="C125" s="144">
        <f t="shared" si="16"/>
        <v>0</v>
      </c>
      <c r="D125" s="144">
        <f t="shared" si="16"/>
        <v>0</v>
      </c>
      <c r="E125" s="144">
        <f t="shared" si="16"/>
        <v>0</v>
      </c>
      <c r="F125" s="144">
        <f t="shared" si="16"/>
        <v>0</v>
      </c>
      <c r="G125" s="144">
        <f t="shared" si="16"/>
        <v>0</v>
      </c>
      <c r="H125" s="144">
        <f t="shared" si="16"/>
        <v>0</v>
      </c>
      <c r="I125" s="144">
        <f t="shared" si="16"/>
        <v>0</v>
      </c>
      <c r="J125" s="144">
        <f t="shared" si="16"/>
        <v>0</v>
      </c>
      <c r="K125" s="144">
        <f t="shared" si="16"/>
        <v>0</v>
      </c>
      <c r="L125" s="144">
        <f t="shared" si="16"/>
        <v>0</v>
      </c>
      <c r="M125" s="144">
        <f t="shared" si="16"/>
        <v>0</v>
      </c>
      <c r="N125" s="144">
        <f t="shared" si="16"/>
        <v>0</v>
      </c>
      <c r="O125" s="144">
        <f t="shared" si="16"/>
        <v>510896.01799999998</v>
      </c>
      <c r="P125" s="144">
        <f t="shared" si="16"/>
        <v>693853.72160000005</v>
      </c>
      <c r="Q125" s="144">
        <f t="shared" si="16"/>
        <v>112471.30440000001</v>
      </c>
      <c r="R125" s="144">
        <f t="shared" si="16"/>
        <v>256360.50719999999</v>
      </c>
      <c r="S125" s="144">
        <f t="shared" si="16"/>
        <v>0</v>
      </c>
      <c r="T125" s="144">
        <f t="shared" si="16"/>
        <v>0</v>
      </c>
      <c r="U125" s="144">
        <f t="shared" si="16"/>
        <v>0</v>
      </c>
      <c r="V125" s="144">
        <f t="shared" si="16"/>
        <v>0</v>
      </c>
      <c r="W125" s="144">
        <f t="shared" si="16"/>
        <v>0</v>
      </c>
      <c r="X125" s="144">
        <f t="shared" si="16"/>
        <v>0</v>
      </c>
      <c r="Y125" s="144">
        <f t="shared" si="16"/>
        <v>0</v>
      </c>
      <c r="Z125" s="144">
        <f t="shared" si="16"/>
        <v>0</v>
      </c>
      <c r="AA125" s="119">
        <v>51</v>
      </c>
      <c r="AB125" s="157">
        <f t="shared" si="3"/>
        <v>1573581.5512000001</v>
      </c>
      <c r="AC125" s="157">
        <f t="shared" si="5"/>
        <v>6201874.2357000001</v>
      </c>
      <c r="AD125" s="157">
        <f t="shared" si="6"/>
        <v>6.2018742357000001</v>
      </c>
      <c r="AE125" s="157">
        <v>6.1304642434383192</v>
      </c>
      <c r="AF125" s="157">
        <f t="shared" si="7"/>
        <v>1573581.5512000001</v>
      </c>
    </row>
    <row r="126" spans="1:34">
      <c r="A126" s="154">
        <v>199.9</v>
      </c>
      <c r="B126" s="155">
        <f>B61</f>
        <v>1</v>
      </c>
      <c r="C126" s="144">
        <f t="shared" si="16"/>
        <v>0</v>
      </c>
      <c r="D126" s="144">
        <f t="shared" si="16"/>
        <v>0</v>
      </c>
      <c r="E126" s="144">
        <f t="shared" si="16"/>
        <v>0</v>
      </c>
      <c r="F126" s="144">
        <f t="shared" si="16"/>
        <v>0</v>
      </c>
      <c r="G126" s="144">
        <f t="shared" si="16"/>
        <v>0</v>
      </c>
      <c r="H126" s="144">
        <f t="shared" si="16"/>
        <v>0</v>
      </c>
      <c r="I126" s="144">
        <f t="shared" si="16"/>
        <v>0</v>
      </c>
      <c r="J126" s="144">
        <f t="shared" si="16"/>
        <v>0</v>
      </c>
      <c r="K126" s="144">
        <f t="shared" si="16"/>
        <v>0</v>
      </c>
      <c r="L126" s="144">
        <f t="shared" si="16"/>
        <v>0</v>
      </c>
      <c r="M126" s="144">
        <f t="shared" si="16"/>
        <v>0</v>
      </c>
      <c r="N126" s="144">
        <f t="shared" si="16"/>
        <v>0</v>
      </c>
      <c r="O126" s="144">
        <f t="shared" si="16"/>
        <v>384085.23100000003</v>
      </c>
      <c r="P126" s="144">
        <f t="shared" si="16"/>
        <v>621539.69280000008</v>
      </c>
      <c r="Q126" s="144">
        <f t="shared" si="16"/>
        <v>103691.74399999999</v>
      </c>
      <c r="R126" s="144">
        <f t="shared" si="16"/>
        <v>230429.15279999998</v>
      </c>
      <c r="S126" s="144">
        <f t="shared" si="16"/>
        <v>0</v>
      </c>
      <c r="T126" s="144">
        <f t="shared" si="16"/>
        <v>0</v>
      </c>
      <c r="U126" s="144">
        <f t="shared" si="16"/>
        <v>0</v>
      </c>
      <c r="V126" s="144">
        <f t="shared" si="16"/>
        <v>0</v>
      </c>
      <c r="W126" s="144">
        <f t="shared" si="16"/>
        <v>0</v>
      </c>
      <c r="X126" s="144">
        <f t="shared" si="16"/>
        <v>0</v>
      </c>
      <c r="Y126" s="144">
        <f t="shared" si="16"/>
        <v>0</v>
      </c>
      <c r="Z126" s="144">
        <f t="shared" si="16"/>
        <v>0</v>
      </c>
      <c r="AA126" s="119">
        <v>52</v>
      </c>
      <c r="AB126" s="157">
        <f t="shared" si="3"/>
        <v>1339745.8206000002</v>
      </c>
      <c r="AC126" s="157">
        <f t="shared" si="5"/>
        <v>4628292.6844999995</v>
      </c>
      <c r="AD126" s="157">
        <f t="shared" si="6"/>
        <v>4.6282926844999999</v>
      </c>
      <c r="AE126" s="157">
        <v>4.6008627303149607</v>
      </c>
      <c r="AF126" s="157">
        <f t="shared" si="7"/>
        <v>1339745.8206000002</v>
      </c>
    </row>
    <row r="127" spans="1:34">
      <c r="A127" s="154">
        <v>198.9</v>
      </c>
      <c r="B127" s="155">
        <f t="shared" ref="B127:B132" si="17">B63</f>
        <v>1</v>
      </c>
      <c r="C127" s="144">
        <f t="shared" si="16"/>
        <v>0</v>
      </c>
      <c r="D127" s="144">
        <f t="shared" si="16"/>
        <v>0</v>
      </c>
      <c r="E127" s="144">
        <f t="shared" si="16"/>
        <v>0</v>
      </c>
      <c r="F127" s="144">
        <f t="shared" si="16"/>
        <v>0</v>
      </c>
      <c r="G127" s="144">
        <f t="shared" si="16"/>
        <v>0</v>
      </c>
      <c r="H127" s="144">
        <f t="shared" si="16"/>
        <v>0</v>
      </c>
      <c r="I127" s="144">
        <f t="shared" si="16"/>
        <v>0</v>
      </c>
      <c r="J127" s="144">
        <f t="shared" si="16"/>
        <v>0</v>
      </c>
      <c r="K127" s="144">
        <f t="shared" si="16"/>
        <v>0</v>
      </c>
      <c r="L127" s="144">
        <f t="shared" si="16"/>
        <v>0</v>
      </c>
      <c r="M127" s="144">
        <f t="shared" si="16"/>
        <v>0</v>
      </c>
      <c r="N127" s="144">
        <f t="shared" si="16"/>
        <v>0</v>
      </c>
      <c r="O127" s="144">
        <f t="shared" si="16"/>
        <v>168594</v>
      </c>
      <c r="P127" s="144">
        <f t="shared" si="16"/>
        <v>520985.04640000005</v>
      </c>
      <c r="Q127" s="144">
        <f t="shared" si="16"/>
        <v>91677.930499999988</v>
      </c>
      <c r="R127" s="144">
        <f t="shared" si="16"/>
        <v>209238.80669999999</v>
      </c>
      <c r="S127" s="144">
        <f t="shared" si="16"/>
        <v>0</v>
      </c>
      <c r="T127" s="144">
        <f t="shared" si="16"/>
        <v>0</v>
      </c>
      <c r="U127" s="144">
        <f t="shared" si="16"/>
        <v>0</v>
      </c>
      <c r="V127" s="144">
        <f t="shared" si="16"/>
        <v>0</v>
      </c>
      <c r="W127" s="144">
        <f t="shared" si="16"/>
        <v>0</v>
      </c>
      <c r="X127" s="144">
        <f t="shared" si="16"/>
        <v>0</v>
      </c>
      <c r="Y127" s="144">
        <f t="shared" si="16"/>
        <v>0</v>
      </c>
      <c r="Z127" s="144">
        <f t="shared" si="16"/>
        <v>0</v>
      </c>
      <c r="AA127" s="119">
        <v>53</v>
      </c>
      <c r="AB127" s="157">
        <f t="shared" si="3"/>
        <v>990495.78360000008</v>
      </c>
      <c r="AC127" s="157">
        <f t="shared" si="5"/>
        <v>3288546.8638999998</v>
      </c>
      <c r="AD127" s="157">
        <f t="shared" si="6"/>
        <v>3.2885468638999997</v>
      </c>
      <c r="AE127" s="157">
        <v>3.3286288877952765</v>
      </c>
      <c r="AF127" s="157">
        <f t="shared" si="7"/>
        <v>990495.78360000008</v>
      </c>
    </row>
    <row r="128" spans="1:34">
      <c r="A128" s="154">
        <v>197.9</v>
      </c>
      <c r="B128" s="155">
        <f t="shared" si="17"/>
        <v>1</v>
      </c>
      <c r="C128" s="144">
        <f t="shared" si="16"/>
        <v>0</v>
      </c>
      <c r="D128" s="144">
        <f t="shared" si="16"/>
        <v>0</v>
      </c>
      <c r="E128" s="144">
        <f t="shared" si="16"/>
        <v>0</v>
      </c>
      <c r="F128" s="144">
        <f t="shared" si="16"/>
        <v>0</v>
      </c>
      <c r="G128" s="144">
        <f t="shared" si="16"/>
        <v>0</v>
      </c>
      <c r="H128" s="144">
        <f t="shared" si="16"/>
        <v>0</v>
      </c>
      <c r="I128" s="144">
        <f t="shared" si="16"/>
        <v>0</v>
      </c>
      <c r="J128" s="144">
        <f t="shared" si="16"/>
        <v>0</v>
      </c>
      <c r="K128" s="144">
        <f t="shared" si="16"/>
        <v>0</v>
      </c>
      <c r="L128" s="144">
        <f t="shared" si="16"/>
        <v>0</v>
      </c>
      <c r="M128" s="144">
        <f t="shared" si="16"/>
        <v>0</v>
      </c>
      <c r="N128" s="144">
        <f t="shared" si="16"/>
        <v>0</v>
      </c>
      <c r="O128" s="144">
        <f t="shared" si="16"/>
        <v>0</v>
      </c>
      <c r="P128" s="144">
        <f t="shared" si="16"/>
        <v>520985.04640000005</v>
      </c>
      <c r="Q128" s="144">
        <f t="shared" si="16"/>
        <v>91677.930499999988</v>
      </c>
      <c r="R128" s="144">
        <f t="shared" si="16"/>
        <v>209238.80669999999</v>
      </c>
      <c r="S128" s="144">
        <f t="shared" si="16"/>
        <v>0</v>
      </c>
      <c r="T128" s="144">
        <f t="shared" si="16"/>
        <v>0</v>
      </c>
      <c r="U128" s="144">
        <f t="shared" si="16"/>
        <v>0</v>
      </c>
      <c r="V128" s="144">
        <f t="shared" si="16"/>
        <v>0</v>
      </c>
      <c r="W128" s="144">
        <f t="shared" si="16"/>
        <v>0</v>
      </c>
      <c r="X128" s="144">
        <f t="shared" si="16"/>
        <v>0</v>
      </c>
      <c r="Y128" s="144">
        <f t="shared" si="16"/>
        <v>0</v>
      </c>
      <c r="Z128" s="144">
        <f t="shared" si="16"/>
        <v>0</v>
      </c>
      <c r="AA128" s="119">
        <v>54</v>
      </c>
      <c r="AB128" s="157">
        <f t="shared" si="3"/>
        <v>821901.78359999997</v>
      </c>
      <c r="AC128" s="157">
        <f t="shared" si="5"/>
        <v>2298051.0802999996</v>
      </c>
      <c r="AD128" s="157">
        <f t="shared" si="6"/>
        <v>2.2980510802999996</v>
      </c>
      <c r="AE128" s="157">
        <v>2.3008352473753289</v>
      </c>
      <c r="AF128" s="157">
        <f t="shared" si="7"/>
        <v>821901.78359999997</v>
      </c>
    </row>
    <row r="129" spans="1:32">
      <c r="A129" s="154">
        <v>196.9</v>
      </c>
      <c r="B129" s="155">
        <f t="shared" si="17"/>
        <v>1</v>
      </c>
      <c r="C129" s="144">
        <f t="shared" si="16"/>
        <v>0</v>
      </c>
      <c r="D129" s="144">
        <f t="shared" si="16"/>
        <v>0</v>
      </c>
      <c r="E129" s="144">
        <f t="shared" si="16"/>
        <v>0</v>
      </c>
      <c r="F129" s="144">
        <f t="shared" si="16"/>
        <v>0</v>
      </c>
      <c r="G129" s="144">
        <f t="shared" si="16"/>
        <v>0</v>
      </c>
      <c r="H129" s="144">
        <f t="shared" si="16"/>
        <v>0</v>
      </c>
      <c r="I129" s="144">
        <f t="shared" si="16"/>
        <v>0</v>
      </c>
      <c r="J129" s="144">
        <f t="shared" si="16"/>
        <v>0</v>
      </c>
      <c r="K129" s="144">
        <f t="shared" si="16"/>
        <v>0</v>
      </c>
      <c r="L129" s="144">
        <f t="shared" si="16"/>
        <v>0</v>
      </c>
      <c r="M129" s="144">
        <f t="shared" si="16"/>
        <v>0</v>
      </c>
      <c r="N129" s="144">
        <f t="shared" si="16"/>
        <v>0</v>
      </c>
      <c r="O129" s="144">
        <f t="shared" si="16"/>
        <v>0</v>
      </c>
      <c r="P129" s="144">
        <f t="shared" si="16"/>
        <v>315835.52000000002</v>
      </c>
      <c r="Q129" s="144">
        <f t="shared" si="16"/>
        <v>81736.729099999997</v>
      </c>
      <c r="R129" s="144">
        <f t="shared" si="16"/>
        <v>183584.29949999999</v>
      </c>
      <c r="S129" s="144">
        <f t="shared" si="16"/>
        <v>0</v>
      </c>
      <c r="T129" s="144">
        <f t="shared" si="16"/>
        <v>0</v>
      </c>
      <c r="U129" s="144">
        <f t="shared" si="16"/>
        <v>0</v>
      </c>
      <c r="V129" s="144">
        <f t="shared" si="16"/>
        <v>0</v>
      </c>
      <c r="W129" s="144">
        <f t="shared" si="16"/>
        <v>0</v>
      </c>
      <c r="X129" s="144">
        <f t="shared" si="16"/>
        <v>0</v>
      </c>
      <c r="Y129" s="144">
        <f t="shared" si="16"/>
        <v>0</v>
      </c>
      <c r="Z129" s="144">
        <f t="shared" si="16"/>
        <v>0</v>
      </c>
      <c r="AA129" s="119">
        <v>55</v>
      </c>
      <c r="AB129" s="157">
        <f t="shared" si="3"/>
        <v>581156.54859999998</v>
      </c>
      <c r="AC129" s="157">
        <f t="shared" si="5"/>
        <v>1476149.2966999998</v>
      </c>
      <c r="AD129" s="157">
        <f t="shared" si="6"/>
        <v>1.4761492966999998</v>
      </c>
      <c r="AE129" s="157">
        <v>1.5043778950131244</v>
      </c>
      <c r="AF129" s="157">
        <f t="shared" si="7"/>
        <v>581156.54859999998</v>
      </c>
    </row>
    <row r="130" spans="1:32">
      <c r="A130" s="154">
        <v>195.9</v>
      </c>
      <c r="B130" s="155">
        <f t="shared" si="17"/>
        <v>1</v>
      </c>
      <c r="C130" s="144">
        <f t="shared" si="16"/>
        <v>0</v>
      </c>
      <c r="D130" s="144">
        <f t="shared" si="16"/>
        <v>0</v>
      </c>
      <c r="E130" s="144">
        <f t="shared" si="16"/>
        <v>0</v>
      </c>
      <c r="F130" s="144">
        <f t="shared" si="16"/>
        <v>0</v>
      </c>
      <c r="G130" s="144">
        <f t="shared" si="16"/>
        <v>0</v>
      </c>
      <c r="H130" s="144">
        <f t="shared" si="16"/>
        <v>0</v>
      </c>
      <c r="I130" s="144">
        <f t="shared" si="16"/>
        <v>0</v>
      </c>
      <c r="J130" s="144">
        <f t="shared" si="16"/>
        <v>0</v>
      </c>
      <c r="K130" s="144">
        <f t="shared" si="16"/>
        <v>0</v>
      </c>
      <c r="L130" s="144">
        <f t="shared" si="16"/>
        <v>0</v>
      </c>
      <c r="M130" s="144">
        <f t="shared" si="16"/>
        <v>0</v>
      </c>
      <c r="N130" s="144">
        <f t="shared" si="16"/>
        <v>0</v>
      </c>
      <c r="O130" s="144">
        <f t="shared" si="16"/>
        <v>0</v>
      </c>
      <c r="P130" s="144">
        <f t="shared" si="16"/>
        <v>184579.20000000001</v>
      </c>
      <c r="Q130" s="144">
        <f t="shared" si="16"/>
        <v>64195.95</v>
      </c>
      <c r="R130" s="144">
        <f t="shared" si="16"/>
        <v>149958.9</v>
      </c>
      <c r="S130" s="144">
        <f t="shared" si="16"/>
        <v>0</v>
      </c>
      <c r="T130" s="144">
        <f t="shared" si="16"/>
        <v>0</v>
      </c>
      <c r="U130" s="144">
        <f t="shared" si="16"/>
        <v>0</v>
      </c>
      <c r="V130" s="144">
        <f t="shared" si="16"/>
        <v>0</v>
      </c>
      <c r="W130" s="144">
        <f t="shared" si="16"/>
        <v>0</v>
      </c>
      <c r="X130" s="144">
        <f t="shared" si="16"/>
        <v>0</v>
      </c>
      <c r="Y130" s="144">
        <f t="shared" si="16"/>
        <v>0</v>
      </c>
      <c r="Z130" s="144">
        <f t="shared" si="16"/>
        <v>0</v>
      </c>
      <c r="AA130" s="119">
        <v>56</v>
      </c>
      <c r="AB130" s="157">
        <f t="shared" si="3"/>
        <v>398734.05000000005</v>
      </c>
      <c r="AC130" s="157">
        <f t="shared" si="5"/>
        <v>894992.74809999997</v>
      </c>
      <c r="AD130" s="157">
        <f t="shared" si="6"/>
        <v>0.89499274809999996</v>
      </c>
      <c r="AE130" s="157">
        <v>0.93594969094488312</v>
      </c>
      <c r="AF130" s="157">
        <f t="shared" si="7"/>
        <v>398734.05000000005</v>
      </c>
    </row>
    <row r="131" spans="1:32">
      <c r="A131" s="154">
        <v>194.9</v>
      </c>
      <c r="B131" s="155">
        <f t="shared" si="17"/>
        <v>1</v>
      </c>
      <c r="C131" s="144">
        <f t="shared" si="16"/>
        <v>0</v>
      </c>
      <c r="D131" s="144">
        <f t="shared" si="16"/>
        <v>0</v>
      </c>
      <c r="E131" s="144">
        <f t="shared" si="16"/>
        <v>0</v>
      </c>
      <c r="F131" s="144">
        <f t="shared" si="16"/>
        <v>0</v>
      </c>
      <c r="G131" s="144">
        <f t="shared" si="16"/>
        <v>0</v>
      </c>
      <c r="H131" s="144">
        <f t="shared" si="16"/>
        <v>0</v>
      </c>
      <c r="I131" s="144">
        <f t="shared" si="16"/>
        <v>0</v>
      </c>
      <c r="J131" s="144">
        <f t="shared" si="16"/>
        <v>0</v>
      </c>
      <c r="K131" s="144">
        <f t="shared" si="16"/>
        <v>0</v>
      </c>
      <c r="L131" s="144">
        <f t="shared" si="16"/>
        <v>0</v>
      </c>
      <c r="M131" s="144">
        <f t="shared" si="16"/>
        <v>0</v>
      </c>
      <c r="N131" s="144">
        <f t="shared" si="16"/>
        <v>0</v>
      </c>
      <c r="O131" s="144">
        <f t="shared" si="16"/>
        <v>0</v>
      </c>
      <c r="P131" s="144">
        <f t="shared" si="16"/>
        <v>102544</v>
      </c>
      <c r="Q131" s="144">
        <f t="shared" si="16"/>
        <v>30569.5</v>
      </c>
      <c r="R131" s="144">
        <f t="shared" ref="R131:Z131" si="18">R66*$B131*R$5</f>
        <v>80735.564699999988</v>
      </c>
      <c r="S131" s="144">
        <f t="shared" si="18"/>
        <v>0</v>
      </c>
      <c r="T131" s="144">
        <f t="shared" si="18"/>
        <v>0</v>
      </c>
      <c r="U131" s="144">
        <f t="shared" si="18"/>
        <v>0</v>
      </c>
      <c r="V131" s="144">
        <f t="shared" si="18"/>
        <v>0</v>
      </c>
      <c r="W131" s="144">
        <f t="shared" si="18"/>
        <v>0</v>
      </c>
      <c r="X131" s="144">
        <f t="shared" si="18"/>
        <v>0</v>
      </c>
      <c r="Y131" s="144">
        <f t="shared" si="18"/>
        <v>0</v>
      </c>
      <c r="Z131" s="144">
        <f t="shared" si="18"/>
        <v>0</v>
      </c>
      <c r="AA131" s="119">
        <v>57</v>
      </c>
      <c r="AB131" s="157">
        <f t="shared" si="3"/>
        <v>213849.06469999999</v>
      </c>
      <c r="AC131" s="157">
        <f t="shared" si="5"/>
        <v>496258.69809999998</v>
      </c>
      <c r="AD131" s="157">
        <f t="shared" si="6"/>
        <v>0.49625869810000001</v>
      </c>
      <c r="AE131" s="157">
        <v>0.5381038530183736</v>
      </c>
      <c r="AF131" s="157">
        <f t="shared" si="7"/>
        <v>213849.06469999999</v>
      </c>
    </row>
    <row r="132" spans="1:32">
      <c r="A132" s="154">
        <v>193.9</v>
      </c>
      <c r="B132" s="155">
        <f t="shared" si="17"/>
        <v>1</v>
      </c>
      <c r="C132" s="144">
        <f t="shared" ref="C132:Z137" si="19">C67*$B132*C$5</f>
        <v>0</v>
      </c>
      <c r="D132" s="144">
        <f t="shared" si="19"/>
        <v>0</v>
      </c>
      <c r="E132" s="144">
        <f t="shared" si="19"/>
        <v>0</v>
      </c>
      <c r="F132" s="144">
        <f t="shared" si="19"/>
        <v>0</v>
      </c>
      <c r="G132" s="144">
        <f t="shared" si="19"/>
        <v>0</v>
      </c>
      <c r="H132" s="144">
        <f t="shared" si="19"/>
        <v>0</v>
      </c>
      <c r="I132" s="144">
        <f t="shared" si="19"/>
        <v>0</v>
      </c>
      <c r="J132" s="144">
        <f t="shared" si="19"/>
        <v>0</v>
      </c>
      <c r="K132" s="144">
        <f t="shared" si="19"/>
        <v>0</v>
      </c>
      <c r="L132" s="144">
        <f t="shared" si="19"/>
        <v>0</v>
      </c>
      <c r="M132" s="144">
        <f t="shared" si="19"/>
        <v>0</v>
      </c>
      <c r="N132" s="144">
        <f t="shared" si="19"/>
        <v>0</v>
      </c>
      <c r="O132" s="144">
        <f t="shared" si="19"/>
        <v>0</v>
      </c>
      <c r="P132" s="144">
        <f t="shared" si="19"/>
        <v>61526.400000000001</v>
      </c>
      <c r="Q132" s="144">
        <f t="shared" si="19"/>
        <v>15284.75</v>
      </c>
      <c r="R132" s="144">
        <f t="shared" si="19"/>
        <v>47121.700499999999</v>
      </c>
      <c r="S132" s="144">
        <f t="shared" si="19"/>
        <v>0</v>
      </c>
      <c r="T132" s="144">
        <f t="shared" si="19"/>
        <v>0</v>
      </c>
      <c r="U132" s="144">
        <f t="shared" si="19"/>
        <v>0</v>
      </c>
      <c r="V132" s="144">
        <f t="shared" si="19"/>
        <v>0</v>
      </c>
      <c r="W132" s="144">
        <f t="shared" si="19"/>
        <v>0</v>
      </c>
      <c r="X132" s="144">
        <f t="shared" si="19"/>
        <v>0</v>
      </c>
      <c r="Y132" s="144">
        <f t="shared" si="19"/>
        <v>0</v>
      </c>
      <c r="Z132" s="144">
        <f t="shared" si="19"/>
        <v>0</v>
      </c>
      <c r="AA132" s="119">
        <v>58</v>
      </c>
      <c r="AB132" s="157">
        <f t="shared" si="3"/>
        <v>123932.8505</v>
      </c>
      <c r="AC132" s="157">
        <f t="shared" si="5"/>
        <v>282409.63339999999</v>
      </c>
      <c r="AD132" s="157">
        <f t="shared" si="6"/>
        <v>0.28240963339999997</v>
      </c>
      <c r="AE132" s="157">
        <v>0.2807378011811032</v>
      </c>
      <c r="AF132" s="157">
        <f t="shared" si="7"/>
        <v>123932.8505</v>
      </c>
    </row>
    <row r="133" spans="1:32">
      <c r="A133" s="154">
        <v>192.9</v>
      </c>
      <c r="B133" s="155">
        <f t="shared" ref="B133:B137" si="20">B67</f>
        <v>1</v>
      </c>
      <c r="C133" s="144">
        <f t="shared" si="19"/>
        <v>0</v>
      </c>
      <c r="D133" s="144">
        <f t="shared" si="19"/>
        <v>0</v>
      </c>
      <c r="E133" s="144">
        <f t="shared" si="19"/>
        <v>0</v>
      </c>
      <c r="F133" s="144">
        <f t="shared" si="19"/>
        <v>0</v>
      </c>
      <c r="G133" s="144">
        <f t="shared" si="19"/>
        <v>0</v>
      </c>
      <c r="H133" s="144">
        <f t="shared" si="19"/>
        <v>0</v>
      </c>
      <c r="I133" s="144">
        <f t="shared" si="19"/>
        <v>0</v>
      </c>
      <c r="J133" s="144">
        <f t="shared" si="19"/>
        <v>0</v>
      </c>
      <c r="K133" s="144">
        <f t="shared" si="19"/>
        <v>0</v>
      </c>
      <c r="L133" s="144">
        <f t="shared" si="19"/>
        <v>0</v>
      </c>
      <c r="M133" s="144">
        <f t="shared" si="19"/>
        <v>0</v>
      </c>
      <c r="N133" s="144">
        <f t="shared" si="19"/>
        <v>0</v>
      </c>
      <c r="O133" s="144">
        <f t="shared" si="19"/>
        <v>0</v>
      </c>
      <c r="P133" s="144">
        <f t="shared" si="19"/>
        <v>30763.200000000001</v>
      </c>
      <c r="Q133" s="144">
        <f t="shared" si="19"/>
        <v>12227.8</v>
      </c>
      <c r="R133" s="144">
        <f t="shared" si="19"/>
        <v>27603.972900000001</v>
      </c>
      <c r="S133" s="144">
        <f t="shared" si="19"/>
        <v>0</v>
      </c>
      <c r="T133" s="144">
        <f t="shared" si="19"/>
        <v>0</v>
      </c>
      <c r="U133" s="144">
        <f t="shared" si="19"/>
        <v>0</v>
      </c>
      <c r="V133" s="144">
        <f t="shared" si="19"/>
        <v>0</v>
      </c>
      <c r="W133" s="144">
        <f t="shared" si="19"/>
        <v>0</v>
      </c>
      <c r="X133" s="144">
        <f t="shared" si="19"/>
        <v>0</v>
      </c>
      <c r="Y133" s="144">
        <f t="shared" si="19"/>
        <v>0</v>
      </c>
      <c r="Z133" s="144">
        <f t="shared" si="19"/>
        <v>0</v>
      </c>
      <c r="AA133" s="119">
        <v>59</v>
      </c>
      <c r="AB133" s="157">
        <f t="shared" si="3"/>
        <v>70594.972899999993</v>
      </c>
      <c r="AC133" s="157">
        <f t="shared" si="5"/>
        <v>158476.78289999999</v>
      </c>
      <c r="AD133" s="157">
        <f t="shared" si="6"/>
        <v>0.1584767829</v>
      </c>
      <c r="AE133" s="157">
        <v>0.13588410826771702</v>
      </c>
      <c r="AF133" s="157">
        <f t="shared" si="7"/>
        <v>70594.972899999993</v>
      </c>
    </row>
    <row r="134" spans="1:32">
      <c r="A134" s="154">
        <v>191.9</v>
      </c>
      <c r="B134" s="155">
        <f t="shared" si="20"/>
        <v>1</v>
      </c>
      <c r="C134" s="144">
        <f t="shared" si="19"/>
        <v>0</v>
      </c>
      <c r="D134" s="144">
        <f t="shared" si="19"/>
        <v>0</v>
      </c>
      <c r="E134" s="144">
        <f t="shared" si="19"/>
        <v>0</v>
      </c>
      <c r="F134" s="144">
        <f t="shared" si="19"/>
        <v>0</v>
      </c>
      <c r="G134" s="144">
        <f t="shared" si="19"/>
        <v>0</v>
      </c>
      <c r="H134" s="144">
        <f t="shared" si="19"/>
        <v>0</v>
      </c>
      <c r="I134" s="144">
        <f t="shared" si="19"/>
        <v>0</v>
      </c>
      <c r="J134" s="144">
        <f t="shared" si="19"/>
        <v>0</v>
      </c>
      <c r="K134" s="144">
        <f t="shared" si="19"/>
        <v>0</v>
      </c>
      <c r="L134" s="144">
        <f t="shared" si="19"/>
        <v>0</v>
      </c>
      <c r="M134" s="144">
        <f t="shared" si="19"/>
        <v>0</v>
      </c>
      <c r="N134" s="144">
        <f t="shared" si="19"/>
        <v>0</v>
      </c>
      <c r="O134" s="144">
        <f t="shared" si="19"/>
        <v>0</v>
      </c>
      <c r="P134" s="144">
        <f t="shared" si="19"/>
        <v>20508.800000000003</v>
      </c>
      <c r="Q134" s="144">
        <f t="shared" si="19"/>
        <v>9170.85</v>
      </c>
      <c r="R134" s="144">
        <f t="shared" si="19"/>
        <v>13842.36</v>
      </c>
      <c r="S134" s="144">
        <f t="shared" si="19"/>
        <v>0</v>
      </c>
      <c r="T134" s="144">
        <f t="shared" si="19"/>
        <v>0</v>
      </c>
      <c r="U134" s="144">
        <f t="shared" si="19"/>
        <v>0</v>
      </c>
      <c r="V134" s="144">
        <f t="shared" si="19"/>
        <v>0</v>
      </c>
      <c r="W134" s="144">
        <f t="shared" si="19"/>
        <v>0</v>
      </c>
      <c r="X134" s="144">
        <f t="shared" si="19"/>
        <v>0</v>
      </c>
      <c r="Y134" s="144">
        <f t="shared" si="19"/>
        <v>0</v>
      </c>
      <c r="Z134" s="144">
        <f t="shared" si="19"/>
        <v>0</v>
      </c>
      <c r="AA134" s="119">
        <v>60</v>
      </c>
      <c r="AB134" s="157">
        <f t="shared" si="3"/>
        <v>43522.01</v>
      </c>
      <c r="AC134" s="157">
        <f t="shared" si="5"/>
        <v>87881.81</v>
      </c>
      <c r="AD134" s="157">
        <f t="shared" si="6"/>
        <v>8.7881809999999991E-2</v>
      </c>
      <c r="AE134" s="157">
        <v>5.8371097769029094E-2</v>
      </c>
      <c r="AF134" s="157">
        <f t="shared" si="7"/>
        <v>43522.01</v>
      </c>
    </row>
    <row r="135" spans="1:32">
      <c r="A135" s="154">
        <v>190.9</v>
      </c>
      <c r="B135" s="155">
        <f t="shared" si="20"/>
        <v>1</v>
      </c>
      <c r="C135" s="144">
        <f t="shared" si="19"/>
        <v>0</v>
      </c>
      <c r="D135" s="144">
        <f t="shared" si="19"/>
        <v>0</v>
      </c>
      <c r="E135" s="144">
        <f t="shared" si="19"/>
        <v>0</v>
      </c>
      <c r="F135" s="144">
        <f t="shared" si="19"/>
        <v>0</v>
      </c>
      <c r="G135" s="144">
        <f t="shared" si="19"/>
        <v>0</v>
      </c>
      <c r="H135" s="144">
        <f t="shared" si="19"/>
        <v>0</v>
      </c>
      <c r="I135" s="144">
        <f t="shared" si="19"/>
        <v>0</v>
      </c>
      <c r="J135" s="144">
        <f t="shared" si="19"/>
        <v>0</v>
      </c>
      <c r="K135" s="144">
        <f t="shared" si="19"/>
        <v>0</v>
      </c>
      <c r="L135" s="144">
        <f t="shared" si="19"/>
        <v>0</v>
      </c>
      <c r="M135" s="144">
        <f t="shared" si="19"/>
        <v>0</v>
      </c>
      <c r="N135" s="144">
        <f t="shared" si="19"/>
        <v>0</v>
      </c>
      <c r="O135" s="144">
        <f t="shared" si="19"/>
        <v>0</v>
      </c>
      <c r="P135" s="144">
        <f t="shared" si="19"/>
        <v>14356.16</v>
      </c>
      <c r="Q135" s="144">
        <f t="shared" si="19"/>
        <v>6113.9</v>
      </c>
      <c r="R135" s="144">
        <f t="shared" si="19"/>
        <v>11535.3</v>
      </c>
      <c r="S135" s="144">
        <f t="shared" si="19"/>
        <v>0</v>
      </c>
      <c r="T135" s="144">
        <f t="shared" si="19"/>
        <v>0</v>
      </c>
      <c r="U135" s="144">
        <f t="shared" si="19"/>
        <v>0</v>
      </c>
      <c r="V135" s="144">
        <f t="shared" si="19"/>
        <v>0</v>
      </c>
      <c r="W135" s="144">
        <f t="shared" si="19"/>
        <v>0</v>
      </c>
      <c r="X135" s="144">
        <f t="shared" si="19"/>
        <v>0</v>
      </c>
      <c r="Y135" s="144">
        <f t="shared" si="19"/>
        <v>0</v>
      </c>
      <c r="Z135" s="144">
        <f t="shared" si="19"/>
        <v>0</v>
      </c>
      <c r="AA135" s="119">
        <v>61</v>
      </c>
      <c r="AB135" s="157">
        <f t="shared" si="3"/>
        <v>32005.359999999997</v>
      </c>
      <c r="AC135" s="157">
        <f t="shared" si="5"/>
        <v>44359.799999999996</v>
      </c>
      <c r="AD135" s="157">
        <f t="shared" si="6"/>
        <v>4.4359799999999998E-2</v>
      </c>
      <c r="AE135" s="157">
        <v>2.1199364829396501E-2</v>
      </c>
      <c r="AF135" s="157">
        <f t="shared" si="7"/>
        <v>32005.359999999997</v>
      </c>
    </row>
    <row r="136" spans="1:32">
      <c r="A136" s="154">
        <v>189.9</v>
      </c>
      <c r="B136" s="155">
        <f t="shared" si="20"/>
        <v>1</v>
      </c>
      <c r="C136" s="144">
        <f t="shared" si="19"/>
        <v>0</v>
      </c>
      <c r="D136" s="144">
        <f t="shared" si="19"/>
        <v>0</v>
      </c>
      <c r="E136" s="144">
        <f t="shared" si="19"/>
        <v>0</v>
      </c>
      <c r="F136" s="144">
        <f t="shared" si="19"/>
        <v>0</v>
      </c>
      <c r="G136" s="144">
        <f t="shared" si="19"/>
        <v>0</v>
      </c>
      <c r="H136" s="144">
        <f t="shared" si="19"/>
        <v>0</v>
      </c>
      <c r="I136" s="144">
        <f t="shared" si="19"/>
        <v>0</v>
      </c>
      <c r="J136" s="144">
        <f t="shared" si="19"/>
        <v>0</v>
      </c>
      <c r="K136" s="144">
        <f t="shared" si="19"/>
        <v>0</v>
      </c>
      <c r="L136" s="144">
        <f t="shared" si="19"/>
        <v>0</v>
      </c>
      <c r="M136" s="144">
        <f t="shared" si="19"/>
        <v>0</v>
      </c>
      <c r="N136" s="144">
        <f t="shared" si="19"/>
        <v>0</v>
      </c>
      <c r="O136" s="144">
        <f t="shared" si="19"/>
        <v>0</v>
      </c>
      <c r="P136" s="144">
        <f t="shared" si="19"/>
        <v>0</v>
      </c>
      <c r="Q136" s="144">
        <f t="shared" si="19"/>
        <v>4279.7299999999996</v>
      </c>
      <c r="R136" s="144">
        <f t="shared" si="19"/>
        <v>8074.71</v>
      </c>
      <c r="S136" s="144">
        <f t="shared" si="19"/>
        <v>0</v>
      </c>
      <c r="T136" s="144">
        <f t="shared" si="19"/>
        <v>0</v>
      </c>
      <c r="U136" s="144">
        <f t="shared" si="19"/>
        <v>0</v>
      </c>
      <c r="V136" s="144">
        <f t="shared" si="19"/>
        <v>0</v>
      </c>
      <c r="W136" s="144">
        <f t="shared" si="19"/>
        <v>0</v>
      </c>
      <c r="X136" s="144">
        <f t="shared" si="19"/>
        <v>0</v>
      </c>
      <c r="Y136" s="144">
        <f t="shared" si="19"/>
        <v>0</v>
      </c>
      <c r="Z136" s="144">
        <f t="shared" si="19"/>
        <v>0</v>
      </c>
      <c r="AA136" s="119">
        <v>62</v>
      </c>
      <c r="AB136" s="157">
        <f t="shared" si="3"/>
        <v>12354.439999999999</v>
      </c>
      <c r="AC136" s="157">
        <f t="shared" si="5"/>
        <v>12354.439999999999</v>
      </c>
      <c r="AD136" s="157">
        <f t="shared" si="6"/>
        <v>1.235444E-2</v>
      </c>
      <c r="AE136" s="157">
        <v>5.6478759842520003E-3</v>
      </c>
      <c r="AF136" s="157">
        <f t="shared" si="7"/>
        <v>12354.439999999999</v>
      </c>
    </row>
    <row r="137" spans="1:32">
      <c r="A137" s="154">
        <v>188.9</v>
      </c>
      <c r="B137" s="155">
        <f t="shared" si="20"/>
        <v>1</v>
      </c>
      <c r="C137" s="144">
        <f t="shared" si="19"/>
        <v>0</v>
      </c>
      <c r="D137" s="144">
        <f t="shared" si="19"/>
        <v>0</v>
      </c>
      <c r="E137" s="155">
        <f t="shared" si="19"/>
        <v>0</v>
      </c>
      <c r="F137" s="144">
        <f t="shared" si="19"/>
        <v>0</v>
      </c>
      <c r="G137" s="155">
        <f t="shared" si="19"/>
        <v>0</v>
      </c>
      <c r="H137" s="144">
        <f t="shared" si="19"/>
        <v>0</v>
      </c>
      <c r="I137" s="144">
        <f t="shared" si="19"/>
        <v>0</v>
      </c>
      <c r="J137" s="144">
        <f t="shared" si="19"/>
        <v>0</v>
      </c>
      <c r="K137" s="144">
        <f t="shared" si="19"/>
        <v>0</v>
      </c>
      <c r="L137" s="144">
        <f t="shared" si="19"/>
        <v>0</v>
      </c>
      <c r="M137" s="155">
        <f t="shared" si="19"/>
        <v>0</v>
      </c>
      <c r="N137" s="155">
        <f t="shared" si="19"/>
        <v>0</v>
      </c>
      <c r="O137" s="144">
        <f t="shared" si="19"/>
        <v>0</v>
      </c>
      <c r="P137" s="144">
        <f t="shared" si="19"/>
        <v>0</v>
      </c>
      <c r="Q137" s="144">
        <f t="shared" si="19"/>
        <v>0</v>
      </c>
      <c r="R137" s="144">
        <f t="shared" si="19"/>
        <v>0</v>
      </c>
      <c r="S137" s="144">
        <f t="shared" si="19"/>
        <v>0</v>
      </c>
      <c r="T137" s="144">
        <f t="shared" si="19"/>
        <v>0</v>
      </c>
      <c r="U137" s="144">
        <f t="shared" si="19"/>
        <v>0</v>
      </c>
      <c r="V137" s="144">
        <f t="shared" si="19"/>
        <v>0</v>
      </c>
      <c r="W137" s="144">
        <f t="shared" si="19"/>
        <v>0</v>
      </c>
      <c r="X137" s="144">
        <f t="shared" si="19"/>
        <v>0</v>
      </c>
      <c r="Y137" s="144">
        <f t="shared" si="19"/>
        <v>0</v>
      </c>
      <c r="Z137" s="144">
        <f t="shared" si="19"/>
        <v>0</v>
      </c>
      <c r="AA137" s="119">
        <v>63</v>
      </c>
      <c r="AB137" s="157">
        <f t="shared" si="3"/>
        <v>0</v>
      </c>
      <c r="AC137" s="157">
        <f t="shared" si="5"/>
        <v>0</v>
      </c>
      <c r="AD137" s="157">
        <f>AC137/1000000</f>
        <v>0</v>
      </c>
      <c r="AE137" s="157">
        <v>0</v>
      </c>
      <c r="AF137" s="157">
        <f>SUM(C137:Z137)</f>
        <v>0</v>
      </c>
    </row>
  </sheetData>
  <mergeCells count="2">
    <mergeCell ref="A74:B74"/>
    <mergeCell ref="A73:B73"/>
  </mergeCells>
  <conditionalFormatting sqref="C75:Z137 C10:Z72">
    <cfRule type="cellIs" dxfId="25" priority="25" operator="greaterThan">
      <formula>0</formula>
    </cfRule>
    <cfRule type="cellIs" dxfId="24" priority="26" operator="equal">
      <formula>0</formula>
    </cfRule>
  </conditionalFormatting>
  <conditionalFormatting sqref="Z31 Z63 T64:Z72 D64:N72 F63:H63 T28:T63 S28:S72 S13:T27 D13:R30 U13:Z30 U32:Z62 D32:N62 O32:R72 O31 S11:S12">
    <cfRule type="cellIs" dxfId="23" priority="24" operator="greaterThan">
      <formula>D10</formula>
    </cfRule>
  </conditionalFormatting>
  <conditionalFormatting sqref="D31:Z31 N30:O30 O29">
    <cfRule type="cellIs" dxfId="22" priority="23" operator="greaterThan">
      <formula>D23</formula>
    </cfRule>
  </conditionalFormatting>
  <conditionalFormatting sqref="D63:Z63 P64:R64">
    <cfRule type="cellIs" dxfId="21" priority="22" operator="greaterThan">
      <formula>D61</formula>
    </cfRule>
  </conditionalFormatting>
  <conditionalFormatting sqref="Y12:Y71 S10 U13:X71 R11:Y11 R12:X12 S13:T72 D11:E71 F11:H72 R13:R71 I11:O71">
    <cfRule type="expression" dxfId="20" priority="21">
      <formula>IF(D10&lt;E10/10,TRUE,FALSE)</formula>
    </cfRule>
  </conditionalFormatting>
  <conditionalFormatting sqref="C75:Z137 C10:Z72">
    <cfRule type="cellIs" dxfId="19" priority="19" operator="greaterThan">
      <formula>0</formula>
    </cfRule>
    <cfRule type="cellIs" dxfId="18" priority="20" operator="equal">
      <formula>0</formula>
    </cfRule>
  </conditionalFormatting>
  <conditionalFormatting sqref="D11:E71 S11:T72 U11:Y71 D76:Y136 F11:H72 I11:R71">
    <cfRule type="expression" dxfId="17" priority="18">
      <formula>IF(D11&lt;D12,TRUE,FALSE)</formula>
    </cfRule>
  </conditionalFormatting>
  <conditionalFormatting sqref="J43">
    <cfRule type="cellIs" dxfId="16" priority="17" operator="greaterThan">
      <formula>J42</formula>
    </cfRule>
  </conditionalFormatting>
  <conditionalFormatting sqref="J43">
    <cfRule type="expression" dxfId="15" priority="16">
      <formula>IF(J43&lt;K43/10,TRUE,FALSE)</formula>
    </cfRule>
  </conditionalFormatting>
  <conditionalFormatting sqref="J43">
    <cfRule type="expression" dxfId="14" priority="15">
      <formula>IF(J43&lt;J44,TRUE,FALSE)</formula>
    </cfRule>
  </conditionalFormatting>
  <conditionalFormatting sqref="O61">
    <cfRule type="cellIs" dxfId="13" priority="14" operator="greaterThan">
      <formula>O60</formula>
    </cfRule>
  </conditionalFormatting>
  <conditionalFormatting sqref="O61">
    <cfRule type="expression" dxfId="12" priority="13">
      <formula>IF(O61&lt;P61/10,TRUE,FALSE)</formula>
    </cfRule>
  </conditionalFormatting>
  <conditionalFormatting sqref="O61">
    <cfRule type="expression" dxfId="11" priority="12">
      <formula>IF(O61&lt;O62,TRUE,FALSE)</formula>
    </cfRule>
  </conditionalFormatting>
  <conditionalFormatting sqref="R69">
    <cfRule type="cellIs" dxfId="10" priority="11" operator="greaterThan">
      <formula>R68</formula>
    </cfRule>
  </conditionalFormatting>
  <conditionalFormatting sqref="R69">
    <cfRule type="expression" dxfId="9" priority="10">
      <formula>IF(R69&lt;S69/10,TRUE,FALSE)</formula>
    </cfRule>
  </conditionalFormatting>
  <conditionalFormatting sqref="R69">
    <cfRule type="expression" dxfId="8" priority="9">
      <formula>IF(R69&lt;R70,TRUE,FALSE)</formula>
    </cfRule>
  </conditionalFormatting>
  <conditionalFormatting sqref="W46">
    <cfRule type="cellIs" dxfId="7" priority="8" operator="greaterThan">
      <formula>W45</formula>
    </cfRule>
  </conditionalFormatting>
  <conditionalFormatting sqref="W46">
    <cfRule type="expression" dxfId="6" priority="7">
      <formula>IF(W46&lt;X46/10,TRUE,FALSE)</formula>
    </cfRule>
  </conditionalFormatting>
  <conditionalFormatting sqref="W46">
    <cfRule type="expression" dxfId="5" priority="6">
      <formula>IF(W46&lt;W47,TRUE,FALSE)</formula>
    </cfRule>
  </conditionalFormatting>
  <conditionalFormatting sqref="Q11:Q71">
    <cfRule type="expression" dxfId="4" priority="5">
      <formula>IF(Q11&lt;S11/10,TRUE,FALSE)</formula>
    </cfRule>
  </conditionalFormatting>
  <conditionalFormatting sqref="P11:P71">
    <cfRule type="expression" dxfId="3" priority="4">
      <formula>IF(P11&lt;#REF!/10,TRUE,FALSE)</formula>
    </cfRule>
  </conditionalFormatting>
  <conditionalFormatting sqref="H47:H49">
    <cfRule type="expression" dxfId="2" priority="3">
      <formula>IF(H47&lt;J47/10,TRUE,FALSE)</formula>
    </cfRule>
  </conditionalFormatting>
  <conditionalFormatting sqref="Q137">
    <cfRule type="expression" dxfId="1" priority="2">
      <formula>IF(Q137&lt;#REF!,TRUE,FALSE)</formula>
    </cfRule>
  </conditionalFormatting>
  <conditionalFormatting sqref="S10">
    <cfRule type="cellIs" dxfId="0" priority="1" operator="greaterThan">
      <formula>#REF!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6"/>
  <dimension ref="B1:R39"/>
  <sheetViews>
    <sheetView workbookViewId="0"/>
  </sheetViews>
  <sheetFormatPr defaultRowHeight="16.5"/>
  <cols>
    <col min="1" max="16384" width="9.140625" style="194"/>
  </cols>
  <sheetData>
    <row r="1" spans="2:18" ht="17.25" thickBot="1"/>
    <row r="2" spans="2:18">
      <c r="B2" s="195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7"/>
    </row>
    <row r="3" spans="2:18">
      <c r="B3" s="198"/>
      <c r="C3" s="199" t="s">
        <v>741</v>
      </c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200"/>
    </row>
    <row r="4" spans="2:18">
      <c r="B4" s="198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200"/>
    </row>
    <row r="5" spans="2:18">
      <c r="B5" s="198"/>
      <c r="C5" s="199" t="s">
        <v>742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200"/>
    </row>
    <row r="6" spans="2:18">
      <c r="B6" s="198"/>
      <c r="C6" s="199"/>
      <c r="D6" s="199"/>
      <c r="E6" s="199"/>
      <c r="F6" s="199"/>
      <c r="G6" s="199"/>
      <c r="H6" s="199"/>
      <c r="I6" s="199"/>
      <c r="J6" s="199"/>
      <c r="K6" s="199"/>
      <c r="L6" s="199"/>
      <c r="M6" s="199"/>
      <c r="N6" s="199"/>
      <c r="O6" s="199"/>
      <c r="P6" s="199"/>
      <c r="Q6" s="199"/>
      <c r="R6" s="200"/>
    </row>
    <row r="7" spans="2:18">
      <c r="B7" s="198"/>
      <c r="C7" s="199" t="s">
        <v>743</v>
      </c>
      <c r="D7" s="199"/>
      <c r="E7" s="199"/>
      <c r="F7" s="199"/>
      <c r="G7" s="199"/>
      <c r="H7" s="199"/>
      <c r="I7" s="199"/>
      <c r="J7" s="199"/>
      <c r="K7" s="199"/>
      <c r="L7" s="199"/>
      <c r="M7" s="199"/>
      <c r="N7" s="199"/>
      <c r="O7" s="199"/>
      <c r="P7" s="199"/>
      <c r="Q7" s="199"/>
      <c r="R7" s="200"/>
    </row>
    <row r="8" spans="2:18">
      <c r="B8" s="198"/>
      <c r="C8" s="199"/>
      <c r="D8" s="199"/>
      <c r="E8" s="199"/>
      <c r="F8" s="199"/>
      <c r="G8" s="199"/>
      <c r="H8" s="199"/>
      <c r="I8" s="199"/>
      <c r="J8" s="199"/>
      <c r="K8" s="199"/>
      <c r="L8" s="199"/>
      <c r="M8" s="199"/>
      <c r="N8" s="199"/>
      <c r="O8" s="199"/>
      <c r="P8" s="199"/>
      <c r="Q8" s="199"/>
      <c r="R8" s="200"/>
    </row>
    <row r="9" spans="2:18">
      <c r="B9" s="198"/>
      <c r="C9" s="199" t="s">
        <v>744</v>
      </c>
      <c r="D9" s="199"/>
      <c r="E9" s="199"/>
      <c r="F9" s="199"/>
      <c r="G9" s="199"/>
      <c r="H9" s="199"/>
      <c r="I9" s="199"/>
      <c r="J9" s="199"/>
      <c r="K9" s="199"/>
      <c r="L9" s="199"/>
      <c r="M9" s="199"/>
      <c r="N9" s="199"/>
      <c r="O9" s="199"/>
      <c r="P9" s="199"/>
      <c r="Q9" s="199"/>
      <c r="R9" s="200"/>
    </row>
    <row r="10" spans="2:18" ht="17.25" thickBot="1">
      <c r="B10" s="201"/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3"/>
    </row>
    <row r="11" spans="2:18"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</row>
    <row r="12" spans="2:18"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</row>
    <row r="13" spans="2:18">
      <c r="B13" s="204"/>
      <c r="C13" s="204"/>
      <c r="D13" s="204"/>
      <c r="E13" s="204"/>
      <c r="F13" s="204"/>
      <c r="G13" s="204"/>
      <c r="H13" s="204"/>
      <c r="I13" s="204"/>
      <c r="J13" s="204"/>
      <c r="K13" s="204"/>
      <c r="L13" s="204"/>
      <c r="M13" s="204"/>
      <c r="N13" s="204"/>
      <c r="O13" s="204"/>
      <c r="P13" s="204"/>
      <c r="Q13" s="204"/>
      <c r="R13" s="204"/>
    </row>
    <row r="14" spans="2:18">
      <c r="B14" s="204"/>
      <c r="C14" s="204"/>
      <c r="D14" s="204"/>
      <c r="E14" s="204"/>
      <c r="F14" s="204"/>
      <c r="G14" s="204"/>
      <c r="H14" s="204"/>
      <c r="I14" s="204"/>
      <c r="J14" s="204"/>
      <c r="K14" s="204"/>
      <c r="L14" s="204"/>
      <c r="M14" s="204"/>
      <c r="N14" s="204"/>
      <c r="O14" s="204"/>
      <c r="P14" s="204"/>
      <c r="Q14" s="204"/>
      <c r="R14" s="204"/>
    </row>
    <row r="15" spans="2:18">
      <c r="B15" s="204"/>
      <c r="C15" s="204"/>
      <c r="D15" s="204"/>
      <c r="E15" s="204"/>
      <c r="F15" s="204"/>
      <c r="G15" s="204"/>
      <c r="H15" s="204"/>
      <c r="I15" s="204"/>
      <c r="J15" s="204"/>
      <c r="K15" s="204"/>
      <c r="L15" s="204"/>
      <c r="M15" s="204"/>
      <c r="N15" s="204"/>
      <c r="O15" s="204"/>
      <c r="P15" s="204"/>
      <c r="Q15" s="204"/>
      <c r="R15" s="204"/>
    </row>
    <row r="16" spans="2:18"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</row>
    <row r="17" spans="2:18">
      <c r="B17" s="204"/>
      <c r="C17" s="204"/>
      <c r="D17" s="204"/>
      <c r="E17" s="204"/>
      <c r="F17" s="204"/>
      <c r="G17" s="204"/>
      <c r="H17" s="204"/>
      <c r="I17" s="204"/>
      <c r="J17" s="204"/>
      <c r="K17" s="204"/>
      <c r="L17" s="204"/>
      <c r="M17" s="204"/>
      <c r="N17" s="204"/>
      <c r="O17" s="204"/>
      <c r="P17" s="204"/>
      <c r="Q17" s="204"/>
      <c r="R17" s="204"/>
    </row>
    <row r="18" spans="2:18">
      <c r="B18" s="204"/>
      <c r="C18" s="204"/>
      <c r="D18" s="204"/>
      <c r="E18" s="204"/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204"/>
      <c r="Q18" s="204"/>
      <c r="R18" s="204"/>
    </row>
    <row r="19" spans="2:18">
      <c r="B19" s="204"/>
      <c r="C19" s="204"/>
      <c r="D19" s="204"/>
      <c r="E19" s="204"/>
      <c r="F19" s="204"/>
      <c r="G19" s="204"/>
      <c r="H19" s="204"/>
      <c r="I19" s="204"/>
      <c r="J19" s="204"/>
      <c r="K19" s="204"/>
      <c r="L19" s="204"/>
      <c r="M19" s="204"/>
      <c r="N19" s="204"/>
      <c r="O19" s="204"/>
      <c r="P19" s="204"/>
      <c r="Q19" s="204"/>
      <c r="R19" s="204"/>
    </row>
    <row r="20" spans="2:18">
      <c r="B20" s="204"/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</row>
    <row r="21" spans="2:18">
      <c r="B21" s="204"/>
      <c r="C21" s="204"/>
      <c r="D21" s="204"/>
      <c r="E21" s="204"/>
      <c r="F21" s="204"/>
      <c r="G21" s="204"/>
      <c r="H21" s="204"/>
      <c r="I21" s="204"/>
      <c r="J21" s="204"/>
      <c r="K21" s="204"/>
      <c r="L21" s="204"/>
      <c r="M21" s="204"/>
      <c r="N21" s="204"/>
      <c r="O21" s="204"/>
      <c r="P21" s="204"/>
      <c r="Q21" s="204"/>
      <c r="R21" s="204"/>
    </row>
    <row r="22" spans="2:18">
      <c r="B22" s="204"/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</row>
    <row r="23" spans="2:18">
      <c r="B23" s="204"/>
      <c r="C23" s="204"/>
      <c r="D23" s="204"/>
      <c r="E23" s="204"/>
      <c r="F23" s="204"/>
      <c r="G23" s="204"/>
      <c r="H23" s="204"/>
      <c r="I23" s="204"/>
      <c r="J23" s="204"/>
      <c r="K23" s="204"/>
      <c r="L23" s="204"/>
      <c r="M23" s="204"/>
      <c r="N23" s="204"/>
      <c r="O23" s="204"/>
      <c r="P23" s="204"/>
      <c r="Q23" s="204"/>
      <c r="R23" s="204"/>
    </row>
    <row r="24" spans="2:18">
      <c r="B24" s="204"/>
      <c r="C24" s="204"/>
      <c r="D24" s="204"/>
      <c r="E24" s="204"/>
      <c r="F24" s="204"/>
      <c r="G24" s="204"/>
      <c r="H24" s="204"/>
      <c r="I24" s="204"/>
      <c r="J24" s="204"/>
      <c r="K24" s="204"/>
      <c r="L24" s="204"/>
      <c r="M24" s="204"/>
      <c r="N24" s="204"/>
      <c r="O24" s="204"/>
      <c r="P24" s="204"/>
      <c r="Q24" s="204"/>
      <c r="R24" s="204"/>
    </row>
    <row r="25" spans="2:18">
      <c r="B25" s="204"/>
      <c r="C25" s="204"/>
      <c r="D25" s="204"/>
      <c r="E25" s="204"/>
      <c r="F25" s="204"/>
      <c r="G25" s="204"/>
      <c r="H25" s="204"/>
      <c r="I25" s="204"/>
      <c r="J25" s="204"/>
      <c r="K25" s="204"/>
      <c r="L25" s="204"/>
      <c r="M25" s="204"/>
      <c r="N25" s="204"/>
      <c r="O25" s="204"/>
      <c r="P25" s="204"/>
      <c r="Q25" s="204"/>
      <c r="R25" s="204"/>
    </row>
    <row r="26" spans="2:18">
      <c r="B26" s="204"/>
      <c r="C26" s="204"/>
      <c r="D26" s="204"/>
      <c r="E26" s="204"/>
      <c r="F26" s="204"/>
      <c r="G26" s="204"/>
      <c r="H26" s="204"/>
      <c r="I26" s="204"/>
      <c r="J26" s="204"/>
      <c r="K26" s="204"/>
      <c r="L26" s="204"/>
      <c r="M26" s="204"/>
      <c r="N26" s="204"/>
      <c r="O26" s="204"/>
      <c r="P26" s="204"/>
      <c r="Q26" s="204"/>
      <c r="R26" s="204"/>
    </row>
    <row r="27" spans="2:18">
      <c r="B27" s="204"/>
      <c r="C27" s="204"/>
      <c r="D27" s="204"/>
      <c r="E27" s="204"/>
      <c r="F27" s="204"/>
      <c r="G27" s="204"/>
      <c r="H27" s="204"/>
      <c r="I27" s="204"/>
      <c r="J27" s="204"/>
      <c r="K27" s="204"/>
      <c r="L27" s="204"/>
      <c r="M27" s="204"/>
      <c r="N27" s="204"/>
      <c r="O27" s="204"/>
      <c r="P27" s="204"/>
      <c r="Q27" s="204"/>
      <c r="R27" s="204"/>
    </row>
    <row r="28" spans="2:18">
      <c r="B28" s="204"/>
      <c r="C28" s="204"/>
      <c r="D28" s="204"/>
      <c r="E28" s="204"/>
      <c r="F28" s="204"/>
      <c r="G28" s="204"/>
      <c r="H28" s="204"/>
      <c r="I28" s="204"/>
      <c r="J28" s="204"/>
      <c r="K28" s="204"/>
      <c r="L28" s="204"/>
      <c r="M28" s="204"/>
      <c r="N28" s="204"/>
      <c r="O28" s="204"/>
      <c r="P28" s="204"/>
      <c r="Q28" s="204"/>
      <c r="R28" s="204"/>
    </row>
    <row r="29" spans="2:18">
      <c r="B29" s="204"/>
      <c r="C29" s="204"/>
      <c r="D29" s="204"/>
      <c r="E29" s="204"/>
      <c r="F29" s="204"/>
      <c r="G29" s="204"/>
      <c r="H29" s="204"/>
      <c r="I29" s="204"/>
      <c r="J29" s="204"/>
      <c r="K29" s="204"/>
      <c r="L29" s="204"/>
      <c r="M29" s="204"/>
      <c r="N29" s="204"/>
      <c r="O29" s="204"/>
      <c r="P29" s="204"/>
      <c r="Q29" s="204"/>
      <c r="R29" s="204"/>
    </row>
    <row r="30" spans="2:18">
      <c r="B30" s="204"/>
      <c r="C30" s="204"/>
      <c r="D30" s="204"/>
      <c r="E30" s="204"/>
      <c r="F30" s="204"/>
      <c r="G30" s="204"/>
      <c r="H30" s="204"/>
      <c r="I30" s="204"/>
      <c r="J30" s="204"/>
      <c r="K30" s="204"/>
      <c r="L30" s="204"/>
      <c r="M30" s="204"/>
      <c r="N30" s="204"/>
      <c r="O30" s="204"/>
      <c r="P30" s="204"/>
      <c r="Q30" s="204"/>
      <c r="R30" s="204"/>
    </row>
    <row r="31" spans="2:18">
      <c r="B31" s="204"/>
      <c r="C31" s="204"/>
      <c r="D31" s="204"/>
      <c r="E31" s="204"/>
      <c r="F31" s="204"/>
      <c r="G31" s="204"/>
      <c r="H31" s="204"/>
      <c r="I31" s="204"/>
      <c r="J31" s="204"/>
      <c r="K31" s="204"/>
      <c r="L31" s="204"/>
      <c r="M31" s="204"/>
      <c r="N31" s="204"/>
      <c r="O31" s="204"/>
      <c r="P31" s="204"/>
      <c r="Q31" s="204"/>
      <c r="R31" s="204"/>
    </row>
    <row r="32" spans="2:18">
      <c r="B32" s="204"/>
      <c r="C32" s="204"/>
      <c r="D32" s="204"/>
      <c r="E32" s="204"/>
      <c r="F32" s="204"/>
      <c r="G32" s="204"/>
      <c r="H32" s="204"/>
      <c r="I32" s="204"/>
      <c r="J32" s="204"/>
      <c r="K32" s="204"/>
      <c r="L32" s="204"/>
      <c r="M32" s="204"/>
      <c r="N32" s="204"/>
      <c r="O32" s="204"/>
      <c r="P32" s="204"/>
      <c r="Q32" s="204"/>
      <c r="R32" s="204"/>
    </row>
    <row r="33" spans="2:18">
      <c r="B33" s="204"/>
      <c r="C33" s="204"/>
      <c r="D33" s="204"/>
      <c r="E33" s="204"/>
      <c r="F33" s="204"/>
      <c r="G33" s="204"/>
      <c r="H33" s="204"/>
      <c r="I33" s="204"/>
      <c r="J33" s="204"/>
      <c r="K33" s="204"/>
      <c r="L33" s="204"/>
      <c r="M33" s="204"/>
      <c r="N33" s="204"/>
      <c r="O33" s="204"/>
      <c r="P33" s="204"/>
      <c r="Q33" s="204"/>
      <c r="R33" s="204"/>
    </row>
    <row r="34" spans="2:18">
      <c r="B34" s="204"/>
      <c r="C34" s="204"/>
      <c r="D34" s="204"/>
      <c r="E34" s="204"/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/>
    </row>
    <row r="35" spans="2:18">
      <c r="B35" s="204"/>
      <c r="C35" s="204"/>
      <c r="D35" s="204"/>
      <c r="E35" s="204"/>
      <c r="F35" s="204"/>
      <c r="G35" s="204"/>
      <c r="H35" s="204"/>
      <c r="I35" s="204"/>
      <c r="J35" s="204"/>
      <c r="K35" s="204"/>
      <c r="L35" s="204"/>
      <c r="M35" s="204"/>
      <c r="N35" s="204"/>
      <c r="O35" s="204"/>
      <c r="P35" s="204"/>
      <c r="Q35" s="204"/>
      <c r="R35" s="204"/>
    </row>
    <row r="36" spans="2:18">
      <c r="B36" s="204"/>
      <c r="C36" s="204"/>
      <c r="D36" s="204"/>
      <c r="E36" s="204"/>
      <c r="F36" s="204"/>
      <c r="G36" s="204"/>
      <c r="H36" s="204"/>
      <c r="I36" s="204"/>
      <c r="J36" s="204"/>
      <c r="K36" s="204"/>
      <c r="L36" s="204"/>
      <c r="M36" s="204"/>
      <c r="N36" s="204"/>
      <c r="O36" s="204"/>
      <c r="P36" s="204"/>
      <c r="Q36" s="204"/>
      <c r="R36" s="204"/>
    </row>
    <row r="37" spans="2:18">
      <c r="B37" s="204"/>
      <c r="C37" s="204"/>
      <c r="D37" s="204"/>
      <c r="E37" s="204"/>
      <c r="F37" s="204"/>
      <c r="G37" s="204"/>
      <c r="H37" s="204"/>
      <c r="I37" s="204"/>
      <c r="J37" s="204"/>
      <c r="K37" s="204"/>
      <c r="L37" s="204"/>
      <c r="M37" s="204"/>
      <c r="N37" s="204"/>
      <c r="O37" s="204"/>
      <c r="P37" s="204"/>
      <c r="Q37" s="204"/>
      <c r="R37" s="204"/>
    </row>
    <row r="38" spans="2:18">
      <c r="B38" s="204"/>
      <c r="C38" s="204"/>
      <c r="D38" s="204"/>
      <c r="E38" s="204"/>
      <c r="F38" s="204"/>
      <c r="G38" s="204"/>
      <c r="H38" s="204"/>
      <c r="I38" s="204"/>
      <c r="J38" s="204"/>
      <c r="K38" s="204"/>
      <c r="L38" s="204"/>
      <c r="M38" s="204"/>
      <c r="N38" s="204"/>
      <c r="O38" s="204"/>
      <c r="P38" s="204"/>
      <c r="Q38" s="204"/>
      <c r="R38" s="204"/>
    </row>
    <row r="39" spans="2:18">
      <c r="B39" s="204"/>
      <c r="C39" s="204"/>
      <c r="D39" s="204"/>
      <c r="E39" s="204"/>
      <c r="F39" s="204"/>
      <c r="G39" s="204"/>
      <c r="H39" s="204"/>
      <c r="I39" s="204"/>
      <c r="J39" s="204"/>
      <c r="K39" s="204"/>
      <c r="L39" s="204"/>
      <c r="M39" s="204"/>
      <c r="N39" s="204"/>
      <c r="O39" s="204"/>
      <c r="P39" s="204"/>
      <c r="Q39" s="204"/>
      <c r="R39" s="20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O19"/>
  <sheetViews>
    <sheetView workbookViewId="0"/>
  </sheetViews>
  <sheetFormatPr defaultRowHeight="13.5"/>
  <cols>
    <col min="1" max="2" width="9.140625" style="12"/>
    <col min="3" max="3" width="26" style="12" customWidth="1"/>
    <col min="4" max="4" width="9.140625" style="12"/>
    <col min="5" max="5" width="16" style="12" bestFit="1" customWidth="1"/>
    <col min="6" max="16384" width="9.140625" style="12"/>
  </cols>
  <sheetData>
    <row r="1" spans="2:15" ht="14.25" thickBot="1"/>
    <row r="2" spans="2:15" ht="14.25" thickBot="1">
      <c r="B2" s="13"/>
      <c r="C2" s="14" t="s">
        <v>576</v>
      </c>
    </row>
    <row r="3" spans="2:15" ht="14.25" thickBot="1"/>
    <row r="4" spans="2:15">
      <c r="B4" s="89" t="s">
        <v>745</v>
      </c>
      <c r="C4" s="90"/>
      <c r="D4" s="90"/>
      <c r="E4" s="90"/>
      <c r="F4" s="90"/>
      <c r="G4" s="91"/>
    </row>
    <row r="5" spans="2:15">
      <c r="B5" s="92"/>
      <c r="C5" s="93" t="s">
        <v>746</v>
      </c>
      <c r="D5" s="94"/>
      <c r="E5" s="94"/>
      <c r="F5" s="94"/>
      <c r="G5" s="95"/>
    </row>
    <row r="6" spans="2:15" ht="14.25" thickBot="1">
      <c r="B6" s="96"/>
      <c r="C6" s="97" t="s">
        <v>747</v>
      </c>
      <c r="D6" s="98"/>
      <c r="E6" s="98"/>
      <c r="F6" s="98"/>
      <c r="G6" s="99"/>
    </row>
    <row r="8" spans="2:15" ht="14.25" thickBot="1">
      <c r="B8" s="15"/>
      <c r="N8" s="15"/>
    </row>
    <row r="9" spans="2:15">
      <c r="B9" s="16">
        <v>1</v>
      </c>
      <c r="C9" s="205">
        <v>8.5556128753946803E-2</v>
      </c>
      <c r="D9" s="55" t="s">
        <v>593</v>
      </c>
      <c r="E9" s="12" t="s">
        <v>596</v>
      </c>
      <c r="F9" s="55" t="s">
        <v>594</v>
      </c>
      <c r="G9" s="16">
        <v>1</v>
      </c>
      <c r="H9" s="17">
        <v>8.5599999999999996E-2</v>
      </c>
      <c r="N9" s="37"/>
      <c r="O9" s="37"/>
    </row>
    <row r="10" spans="2:15">
      <c r="B10" s="18">
        <v>2</v>
      </c>
      <c r="C10" s="206">
        <v>0.26029133231372192</v>
      </c>
      <c r="D10" s="55" t="s">
        <v>593</v>
      </c>
      <c r="E10" s="12" t="s">
        <v>596</v>
      </c>
      <c r="F10" s="55" t="s">
        <v>594</v>
      </c>
      <c r="G10" s="18">
        <v>2</v>
      </c>
      <c r="H10" s="19">
        <v>0.26029999999999998</v>
      </c>
      <c r="N10" s="37"/>
      <c r="O10" s="37"/>
    </row>
    <row r="11" spans="2:15">
      <c r="B11" s="18">
        <v>3</v>
      </c>
      <c r="C11" s="206">
        <v>0.5536936244417312</v>
      </c>
      <c r="D11" s="55" t="s">
        <v>593</v>
      </c>
      <c r="E11" s="12" t="s">
        <v>596</v>
      </c>
      <c r="F11" s="55" t="s">
        <v>594</v>
      </c>
      <c r="G11" s="18">
        <v>3</v>
      </c>
      <c r="H11" s="19">
        <v>0.55369999999999997</v>
      </c>
      <c r="N11" s="37"/>
      <c r="O11" s="37"/>
    </row>
    <row r="12" spans="2:15">
      <c r="B12" s="18">
        <v>4</v>
      </c>
      <c r="C12" s="206">
        <v>0.19551853919190787</v>
      </c>
      <c r="D12" s="55" t="s">
        <v>593</v>
      </c>
      <c r="E12" s="12" t="s">
        <v>596</v>
      </c>
      <c r="F12" s="55" t="s">
        <v>594</v>
      </c>
      <c r="G12" s="18">
        <v>4</v>
      </c>
      <c r="H12" s="19">
        <v>0.19550000000000001</v>
      </c>
      <c r="N12" s="37"/>
      <c r="O12" s="37"/>
    </row>
    <row r="13" spans="2:15">
      <c r="B13" s="18">
        <v>5</v>
      </c>
      <c r="C13" s="206">
        <v>0.16220237230171186</v>
      </c>
      <c r="D13" s="55" t="s">
        <v>593</v>
      </c>
      <c r="E13" s="12" t="s">
        <v>596</v>
      </c>
      <c r="F13" s="55" t="s">
        <v>594</v>
      </c>
      <c r="G13" s="18">
        <v>5</v>
      </c>
      <c r="H13" s="19">
        <v>0.16220000000000001</v>
      </c>
      <c r="N13" s="37"/>
      <c r="O13" s="37"/>
    </row>
    <row r="14" spans="2:15">
      <c r="B14" s="18">
        <v>6</v>
      </c>
      <c r="C14" s="206">
        <v>3.761690650868843E-3</v>
      </c>
      <c r="D14" s="55" t="s">
        <v>593</v>
      </c>
      <c r="E14" s="12" t="s">
        <v>596</v>
      </c>
      <c r="F14" s="55" t="s">
        <v>594</v>
      </c>
      <c r="G14" s="18">
        <v>6</v>
      </c>
      <c r="H14" s="19">
        <v>3.8E-3</v>
      </c>
      <c r="N14" s="37"/>
      <c r="O14" s="37"/>
    </row>
    <row r="15" spans="2:15">
      <c r="B15" s="18">
        <v>7</v>
      </c>
      <c r="C15" s="206">
        <v>0.40068255584318568</v>
      </c>
      <c r="D15" s="55" t="s">
        <v>593</v>
      </c>
      <c r="E15" s="12" t="s">
        <v>596</v>
      </c>
      <c r="F15" s="55" t="s">
        <v>594</v>
      </c>
      <c r="G15" s="18">
        <v>7</v>
      </c>
      <c r="H15" s="19">
        <v>0.4007</v>
      </c>
      <c r="N15" s="37"/>
      <c r="O15" s="37"/>
    </row>
    <row r="16" spans="2:15">
      <c r="B16" s="18">
        <v>8</v>
      </c>
      <c r="C16" s="206">
        <v>0.87694162237374318</v>
      </c>
      <c r="D16" s="55" t="s">
        <v>593</v>
      </c>
      <c r="E16" s="12" t="s">
        <v>596</v>
      </c>
      <c r="F16" s="55" t="s">
        <v>594</v>
      </c>
      <c r="G16" s="18">
        <v>8</v>
      </c>
      <c r="H16" s="19">
        <v>0.87690000000000001</v>
      </c>
      <c r="N16" s="37"/>
      <c r="O16" s="37"/>
    </row>
    <row r="17" spans="2:15">
      <c r="B17" s="18">
        <v>9</v>
      </c>
      <c r="C17" s="206">
        <v>0.69137370937807696</v>
      </c>
      <c r="D17" s="55" t="s">
        <v>593</v>
      </c>
      <c r="E17" s="12" t="s">
        <v>596</v>
      </c>
      <c r="F17" s="55" t="s">
        <v>594</v>
      </c>
      <c r="G17" s="18">
        <v>9</v>
      </c>
      <c r="H17" s="19">
        <v>0.69140000000000001</v>
      </c>
      <c r="N17" s="37"/>
      <c r="O17" s="37"/>
    </row>
    <row r="18" spans="2:15">
      <c r="B18" s="18">
        <v>10</v>
      </c>
      <c r="C18" s="206">
        <v>0.14933453490876225</v>
      </c>
      <c r="D18" s="55" t="s">
        <v>593</v>
      </c>
      <c r="E18" s="12" t="s">
        <v>596</v>
      </c>
      <c r="F18" s="55" t="s">
        <v>594</v>
      </c>
      <c r="G18" s="18">
        <v>10</v>
      </c>
      <c r="H18" s="19">
        <v>0.14929999999999999</v>
      </c>
      <c r="N18" s="37"/>
      <c r="O18" s="37"/>
    </row>
    <row r="19" spans="2:15" ht="14.25" thickBot="1">
      <c r="B19" s="20">
        <v>11</v>
      </c>
      <c r="C19" s="207">
        <v>0.53163312795331041</v>
      </c>
      <c r="D19" s="55" t="s">
        <v>593</v>
      </c>
      <c r="E19" s="12" t="s">
        <v>596</v>
      </c>
      <c r="F19" s="55" t="s">
        <v>594</v>
      </c>
      <c r="G19" s="20">
        <v>11</v>
      </c>
      <c r="H19" s="21">
        <v>0.53159999999999996</v>
      </c>
      <c r="N19" s="37"/>
      <c r="O19" s="37"/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B1:T40"/>
  <sheetViews>
    <sheetView workbookViewId="0"/>
  </sheetViews>
  <sheetFormatPr defaultRowHeight="13.5"/>
  <cols>
    <col min="1" max="16384" width="9.140625" style="12"/>
  </cols>
  <sheetData>
    <row r="1" spans="2:20" ht="14.25" thickBot="1"/>
    <row r="2" spans="2:20" ht="14.25" thickBot="1">
      <c r="B2" s="43"/>
      <c r="C2" s="14" t="s">
        <v>576</v>
      </c>
    </row>
    <row r="3" spans="2:20" ht="14.25" thickBot="1"/>
    <row r="4" spans="2:20">
      <c r="B4" s="89" t="s">
        <v>745</v>
      </c>
      <c r="C4" s="90"/>
      <c r="D4" s="90"/>
      <c r="E4" s="90"/>
      <c r="F4" s="90"/>
      <c r="G4" s="91"/>
    </row>
    <row r="5" spans="2:20">
      <c r="B5" s="92"/>
      <c r="C5" s="93" t="s">
        <v>746</v>
      </c>
      <c r="D5" s="94"/>
      <c r="E5" s="94"/>
      <c r="F5" s="94"/>
      <c r="G5" s="95"/>
    </row>
    <row r="6" spans="2:20" ht="14.25" thickBot="1">
      <c r="B6" s="96"/>
      <c r="C6" s="97" t="s">
        <v>747</v>
      </c>
      <c r="D6" s="98"/>
      <c r="E6" s="98"/>
      <c r="F6" s="98"/>
      <c r="G6" s="99"/>
    </row>
    <row r="8" spans="2:20" ht="14.25" thickBot="1">
      <c r="B8" s="15"/>
    </row>
    <row r="9" spans="2:20">
      <c r="B9" s="16">
        <v>1</v>
      </c>
      <c r="C9" s="22">
        <v>2</v>
      </c>
      <c r="D9" s="22">
        <v>3</v>
      </c>
      <c r="E9" s="22">
        <v>4</v>
      </c>
      <c r="F9" s="22">
        <v>5</v>
      </c>
      <c r="G9" s="22">
        <v>6</v>
      </c>
      <c r="H9" s="22">
        <v>7</v>
      </c>
      <c r="I9" s="22">
        <v>8</v>
      </c>
      <c r="J9" s="22">
        <v>9</v>
      </c>
      <c r="K9" s="22">
        <v>10</v>
      </c>
      <c r="L9" s="22">
        <v>11</v>
      </c>
      <c r="M9" s="22">
        <v>12</v>
      </c>
      <c r="N9" s="22">
        <v>13</v>
      </c>
      <c r="O9" s="22">
        <v>14</v>
      </c>
      <c r="P9" s="22">
        <v>15</v>
      </c>
      <c r="Q9" s="22">
        <v>16</v>
      </c>
      <c r="R9" s="22">
        <v>17</v>
      </c>
      <c r="S9" s="22">
        <v>18</v>
      </c>
      <c r="T9" s="17">
        <v>19</v>
      </c>
    </row>
    <row r="10" spans="2:20">
      <c r="B10" s="18">
        <v>2</v>
      </c>
      <c r="C10" s="23" t="s">
        <v>16</v>
      </c>
      <c r="D10" s="23" t="s">
        <v>17</v>
      </c>
      <c r="E10" s="23" t="s">
        <v>18</v>
      </c>
      <c r="F10" s="23" t="s">
        <v>19</v>
      </c>
      <c r="G10" s="23" t="s">
        <v>20</v>
      </c>
      <c r="H10" s="23" t="s">
        <v>21</v>
      </c>
      <c r="I10" s="23" t="s">
        <v>22</v>
      </c>
      <c r="J10" s="23" t="s">
        <v>23</v>
      </c>
      <c r="K10" s="23" t="s">
        <v>24</v>
      </c>
      <c r="L10" s="23" t="s">
        <v>25</v>
      </c>
      <c r="M10" s="23" t="s">
        <v>26</v>
      </c>
      <c r="N10" s="23" t="s">
        <v>27</v>
      </c>
      <c r="O10" s="23" t="s">
        <v>28</v>
      </c>
      <c r="P10" s="23" t="s">
        <v>29</v>
      </c>
      <c r="Q10" s="23" t="s">
        <v>30</v>
      </c>
      <c r="R10" s="23" t="s">
        <v>31</v>
      </c>
      <c r="S10" s="23" t="s">
        <v>32</v>
      </c>
      <c r="T10" s="19" t="s">
        <v>33</v>
      </c>
    </row>
    <row r="11" spans="2:20">
      <c r="B11" s="18">
        <v>3</v>
      </c>
      <c r="C11" s="23" t="s">
        <v>34</v>
      </c>
      <c r="D11" s="23" t="s">
        <v>35</v>
      </c>
      <c r="E11" s="23" t="s">
        <v>36</v>
      </c>
      <c r="F11" s="23" t="s">
        <v>37</v>
      </c>
      <c r="G11" s="23" t="s">
        <v>38</v>
      </c>
      <c r="H11" s="23" t="s">
        <v>39</v>
      </c>
      <c r="I11" s="23" t="s">
        <v>40</v>
      </c>
      <c r="J11" s="23" t="s">
        <v>41</v>
      </c>
      <c r="K11" s="23" t="s">
        <v>42</v>
      </c>
      <c r="L11" s="23" t="s">
        <v>43</v>
      </c>
      <c r="M11" s="23" t="s">
        <v>44</v>
      </c>
      <c r="N11" s="23" t="s">
        <v>45</v>
      </c>
      <c r="O11" s="23" t="s">
        <v>46</v>
      </c>
      <c r="P11" s="23" t="s">
        <v>47</v>
      </c>
      <c r="Q11" s="23" t="s">
        <v>48</v>
      </c>
      <c r="R11" s="23" t="s">
        <v>49</v>
      </c>
      <c r="S11" s="23" t="s">
        <v>50</v>
      </c>
      <c r="T11" s="19" t="s">
        <v>51</v>
      </c>
    </row>
    <row r="12" spans="2:20">
      <c r="B12" s="18">
        <v>4</v>
      </c>
      <c r="C12" s="23" t="s">
        <v>52</v>
      </c>
      <c r="D12" s="23" t="s">
        <v>53</v>
      </c>
      <c r="E12" s="23" t="s">
        <v>54</v>
      </c>
      <c r="F12" s="23" t="s">
        <v>55</v>
      </c>
      <c r="G12" s="23" t="s">
        <v>56</v>
      </c>
      <c r="H12" s="23" t="s">
        <v>57</v>
      </c>
      <c r="I12" s="23" t="s">
        <v>58</v>
      </c>
      <c r="J12" s="23" t="s">
        <v>59</v>
      </c>
      <c r="K12" s="23" t="s">
        <v>60</v>
      </c>
      <c r="L12" s="23" t="s">
        <v>61</v>
      </c>
      <c r="M12" s="23" t="s">
        <v>62</v>
      </c>
      <c r="N12" s="23" t="s">
        <v>63</v>
      </c>
      <c r="O12" s="23" t="s">
        <v>64</v>
      </c>
      <c r="P12" s="23" t="s">
        <v>65</v>
      </c>
      <c r="Q12" s="23" t="s">
        <v>66</v>
      </c>
      <c r="R12" s="23" t="s">
        <v>67</v>
      </c>
      <c r="S12" s="23" t="s">
        <v>68</v>
      </c>
      <c r="T12" s="19" t="s">
        <v>69</v>
      </c>
    </row>
    <row r="13" spans="2:20">
      <c r="B13" s="18">
        <v>5</v>
      </c>
      <c r="C13" s="23" t="s">
        <v>70</v>
      </c>
      <c r="D13" s="23" t="s">
        <v>71</v>
      </c>
      <c r="E13" s="23" t="s">
        <v>72</v>
      </c>
      <c r="F13" s="23" t="s">
        <v>73</v>
      </c>
      <c r="G13" s="23" t="s">
        <v>74</v>
      </c>
      <c r="H13" s="23" t="s">
        <v>75</v>
      </c>
      <c r="I13" s="23" t="s">
        <v>76</v>
      </c>
      <c r="J13" s="23" t="s">
        <v>77</v>
      </c>
      <c r="K13" s="23" t="s">
        <v>78</v>
      </c>
      <c r="L13" s="23" t="s">
        <v>79</v>
      </c>
      <c r="M13" s="23" t="s">
        <v>80</v>
      </c>
      <c r="N13" s="23" t="s">
        <v>81</v>
      </c>
      <c r="O13" s="23" t="s">
        <v>82</v>
      </c>
      <c r="P13" s="23" t="s">
        <v>83</v>
      </c>
      <c r="Q13" s="23" t="s">
        <v>84</v>
      </c>
      <c r="R13" s="23" t="s">
        <v>85</v>
      </c>
      <c r="S13" s="23" t="s">
        <v>86</v>
      </c>
      <c r="T13" s="19" t="s">
        <v>87</v>
      </c>
    </row>
    <row r="14" spans="2:20">
      <c r="B14" s="18">
        <v>6</v>
      </c>
      <c r="C14" s="23" t="s">
        <v>88</v>
      </c>
      <c r="D14" s="23" t="s">
        <v>89</v>
      </c>
      <c r="E14" s="23" t="s">
        <v>90</v>
      </c>
      <c r="F14" s="23" t="s">
        <v>91</v>
      </c>
      <c r="G14" s="23" t="s">
        <v>92</v>
      </c>
      <c r="H14" s="23" t="s">
        <v>93</v>
      </c>
      <c r="I14" s="23" t="s">
        <v>94</v>
      </c>
      <c r="J14" s="23" t="s">
        <v>95</v>
      </c>
      <c r="K14" s="23" t="s">
        <v>96</v>
      </c>
      <c r="L14" s="23" t="s">
        <v>97</v>
      </c>
      <c r="M14" s="23" t="s">
        <v>98</v>
      </c>
      <c r="N14" s="23" t="s">
        <v>99</v>
      </c>
      <c r="O14" s="23" t="s">
        <v>100</v>
      </c>
      <c r="P14" s="23" t="s">
        <v>101</v>
      </c>
      <c r="Q14" s="23" t="s">
        <v>102</v>
      </c>
      <c r="R14" s="23" t="s">
        <v>103</v>
      </c>
      <c r="S14" s="23" t="s">
        <v>104</v>
      </c>
      <c r="T14" s="19" t="s">
        <v>105</v>
      </c>
    </row>
    <row r="15" spans="2:20">
      <c r="B15" s="18">
        <v>7</v>
      </c>
      <c r="C15" s="23" t="s">
        <v>106</v>
      </c>
      <c r="D15" s="23" t="s">
        <v>107</v>
      </c>
      <c r="E15" s="23" t="s">
        <v>108</v>
      </c>
      <c r="F15" s="23" t="s">
        <v>109</v>
      </c>
      <c r="G15" s="23" t="s">
        <v>110</v>
      </c>
      <c r="H15" s="23" t="s">
        <v>111</v>
      </c>
      <c r="I15" s="23" t="s">
        <v>112</v>
      </c>
      <c r="J15" s="23" t="s">
        <v>113</v>
      </c>
      <c r="K15" s="23" t="s">
        <v>114</v>
      </c>
      <c r="L15" s="23" t="s">
        <v>115</v>
      </c>
      <c r="M15" s="23" t="s">
        <v>116</v>
      </c>
      <c r="N15" s="23" t="s">
        <v>117</v>
      </c>
      <c r="O15" s="23" t="s">
        <v>118</v>
      </c>
      <c r="P15" s="23" t="s">
        <v>119</v>
      </c>
      <c r="Q15" s="23" t="s">
        <v>120</v>
      </c>
      <c r="R15" s="23" t="s">
        <v>121</v>
      </c>
      <c r="S15" s="23" t="s">
        <v>122</v>
      </c>
      <c r="T15" s="19" t="s">
        <v>123</v>
      </c>
    </row>
    <row r="16" spans="2:20">
      <c r="B16" s="18">
        <v>8</v>
      </c>
      <c r="C16" s="23" t="s">
        <v>124</v>
      </c>
      <c r="D16" s="23" t="s">
        <v>125</v>
      </c>
      <c r="E16" s="23" t="s">
        <v>126</v>
      </c>
      <c r="F16" s="23" t="s">
        <v>127</v>
      </c>
      <c r="G16" s="23" t="s">
        <v>128</v>
      </c>
      <c r="H16" s="23" t="s">
        <v>129</v>
      </c>
      <c r="I16" s="23" t="s">
        <v>130</v>
      </c>
      <c r="J16" s="23" t="s">
        <v>131</v>
      </c>
      <c r="K16" s="23" t="s">
        <v>132</v>
      </c>
      <c r="L16" s="23" t="s">
        <v>133</v>
      </c>
      <c r="M16" s="23" t="s">
        <v>134</v>
      </c>
      <c r="N16" s="23" t="s">
        <v>135</v>
      </c>
      <c r="O16" s="23" t="s">
        <v>136</v>
      </c>
      <c r="P16" s="23" t="s">
        <v>137</v>
      </c>
      <c r="Q16" s="23" t="s">
        <v>138</v>
      </c>
      <c r="R16" s="23" t="s">
        <v>139</v>
      </c>
      <c r="S16" s="23" t="s">
        <v>140</v>
      </c>
      <c r="T16" s="19" t="s">
        <v>141</v>
      </c>
    </row>
    <row r="17" spans="2:20">
      <c r="B17" s="18">
        <v>9</v>
      </c>
      <c r="C17" s="23" t="s">
        <v>142</v>
      </c>
      <c r="D17" s="23" t="s">
        <v>143</v>
      </c>
      <c r="E17" s="23" t="s">
        <v>144</v>
      </c>
      <c r="F17" s="23" t="s">
        <v>145</v>
      </c>
      <c r="G17" s="23" t="s">
        <v>146</v>
      </c>
      <c r="H17" s="23" t="s">
        <v>147</v>
      </c>
      <c r="I17" s="23" t="s">
        <v>148</v>
      </c>
      <c r="J17" s="23" t="s">
        <v>149</v>
      </c>
      <c r="K17" s="23" t="s">
        <v>150</v>
      </c>
      <c r="L17" s="23" t="s">
        <v>151</v>
      </c>
      <c r="M17" s="23" t="s">
        <v>152</v>
      </c>
      <c r="N17" s="23" t="s">
        <v>153</v>
      </c>
      <c r="O17" s="23" t="s">
        <v>154</v>
      </c>
      <c r="P17" s="23" t="s">
        <v>155</v>
      </c>
      <c r="Q17" s="23" t="s">
        <v>156</v>
      </c>
      <c r="R17" s="23" t="s">
        <v>157</v>
      </c>
      <c r="S17" s="23" t="s">
        <v>158</v>
      </c>
      <c r="T17" s="19" t="s">
        <v>159</v>
      </c>
    </row>
    <row r="18" spans="2:20">
      <c r="B18" s="18">
        <v>10</v>
      </c>
      <c r="C18" s="23" t="s">
        <v>160</v>
      </c>
      <c r="D18" s="23" t="s">
        <v>161</v>
      </c>
      <c r="E18" s="23" t="s">
        <v>162</v>
      </c>
      <c r="F18" s="23" t="s">
        <v>163</v>
      </c>
      <c r="G18" s="23" t="s">
        <v>164</v>
      </c>
      <c r="H18" s="23" t="s">
        <v>165</v>
      </c>
      <c r="I18" s="23" t="s">
        <v>166</v>
      </c>
      <c r="J18" s="23" t="s">
        <v>167</v>
      </c>
      <c r="K18" s="23" t="s">
        <v>168</v>
      </c>
      <c r="L18" s="23" t="s">
        <v>169</v>
      </c>
      <c r="M18" s="23" t="s">
        <v>170</v>
      </c>
      <c r="N18" s="23" t="s">
        <v>171</v>
      </c>
      <c r="O18" s="23" t="s">
        <v>172</v>
      </c>
      <c r="P18" s="23" t="s">
        <v>173</v>
      </c>
      <c r="Q18" s="23" t="s">
        <v>174</v>
      </c>
      <c r="R18" s="23" t="s">
        <v>175</v>
      </c>
      <c r="S18" s="23" t="s">
        <v>176</v>
      </c>
      <c r="T18" s="19" t="s">
        <v>177</v>
      </c>
    </row>
    <row r="19" spans="2:20">
      <c r="B19" s="18">
        <v>11</v>
      </c>
      <c r="C19" s="23" t="s">
        <v>178</v>
      </c>
      <c r="D19" s="23" t="s">
        <v>179</v>
      </c>
      <c r="E19" s="23" t="s">
        <v>180</v>
      </c>
      <c r="F19" s="23" t="s">
        <v>181</v>
      </c>
      <c r="G19" s="23" t="s">
        <v>182</v>
      </c>
      <c r="H19" s="23" t="s">
        <v>183</v>
      </c>
      <c r="I19" s="23" t="s">
        <v>184</v>
      </c>
      <c r="J19" s="23" t="s">
        <v>185</v>
      </c>
      <c r="K19" s="23" t="s">
        <v>186</v>
      </c>
      <c r="L19" s="23" t="s">
        <v>187</v>
      </c>
      <c r="M19" s="23" t="s">
        <v>188</v>
      </c>
      <c r="N19" s="23" t="s">
        <v>189</v>
      </c>
      <c r="O19" s="23" t="s">
        <v>190</v>
      </c>
      <c r="P19" s="23" t="s">
        <v>191</v>
      </c>
      <c r="Q19" s="23" t="s">
        <v>192</v>
      </c>
      <c r="R19" s="23" t="s">
        <v>193</v>
      </c>
      <c r="S19" s="23" t="s">
        <v>194</v>
      </c>
      <c r="T19" s="19" t="s">
        <v>195</v>
      </c>
    </row>
    <row r="20" spans="2:20">
      <c r="B20" s="18">
        <v>12</v>
      </c>
      <c r="C20" s="23" t="s">
        <v>196</v>
      </c>
      <c r="D20" s="23" t="s">
        <v>197</v>
      </c>
      <c r="E20" s="23" t="s">
        <v>198</v>
      </c>
      <c r="F20" s="23" t="s">
        <v>199</v>
      </c>
      <c r="G20" s="23" t="s">
        <v>200</v>
      </c>
      <c r="H20" s="23" t="s">
        <v>201</v>
      </c>
      <c r="I20" s="23" t="s">
        <v>202</v>
      </c>
      <c r="J20" s="23" t="s">
        <v>203</v>
      </c>
      <c r="K20" s="23" t="s">
        <v>204</v>
      </c>
      <c r="L20" s="23" t="s">
        <v>205</v>
      </c>
      <c r="M20" s="23" t="s">
        <v>206</v>
      </c>
      <c r="N20" s="23" t="s">
        <v>207</v>
      </c>
      <c r="O20" s="23" t="s">
        <v>208</v>
      </c>
      <c r="P20" s="23" t="s">
        <v>209</v>
      </c>
      <c r="Q20" s="23" t="s">
        <v>210</v>
      </c>
      <c r="R20" s="23" t="s">
        <v>211</v>
      </c>
      <c r="S20" s="23" t="s">
        <v>212</v>
      </c>
      <c r="T20" s="19" t="s">
        <v>213</v>
      </c>
    </row>
    <row r="21" spans="2:20">
      <c r="B21" s="18">
        <v>13</v>
      </c>
      <c r="C21" s="23" t="s">
        <v>214</v>
      </c>
      <c r="D21" s="23" t="s">
        <v>215</v>
      </c>
      <c r="E21" s="23" t="s">
        <v>216</v>
      </c>
      <c r="F21" s="23" t="s">
        <v>217</v>
      </c>
      <c r="G21" s="23" t="s">
        <v>218</v>
      </c>
      <c r="H21" s="23" t="s">
        <v>219</v>
      </c>
      <c r="I21" s="23" t="s">
        <v>220</v>
      </c>
      <c r="J21" s="23" t="s">
        <v>221</v>
      </c>
      <c r="K21" s="23" t="s">
        <v>222</v>
      </c>
      <c r="L21" s="23" t="s">
        <v>223</v>
      </c>
      <c r="M21" s="23" t="s">
        <v>224</v>
      </c>
      <c r="N21" s="23" t="s">
        <v>225</v>
      </c>
      <c r="O21" s="23" t="s">
        <v>226</v>
      </c>
      <c r="P21" s="23" t="s">
        <v>227</v>
      </c>
      <c r="Q21" s="23" t="s">
        <v>228</v>
      </c>
      <c r="R21" s="23" t="s">
        <v>229</v>
      </c>
      <c r="S21" s="23" t="s">
        <v>230</v>
      </c>
      <c r="T21" s="19" t="s">
        <v>231</v>
      </c>
    </row>
    <row r="22" spans="2:20">
      <c r="B22" s="18">
        <v>14</v>
      </c>
      <c r="C22" s="23" t="s">
        <v>232</v>
      </c>
      <c r="D22" s="23" t="s">
        <v>233</v>
      </c>
      <c r="E22" s="23" t="s">
        <v>234</v>
      </c>
      <c r="F22" s="23" t="s">
        <v>235</v>
      </c>
      <c r="G22" s="23" t="s">
        <v>236</v>
      </c>
      <c r="H22" s="23" t="s">
        <v>237</v>
      </c>
      <c r="I22" s="23" t="s">
        <v>238</v>
      </c>
      <c r="J22" s="23" t="s">
        <v>239</v>
      </c>
      <c r="K22" s="23" t="s">
        <v>240</v>
      </c>
      <c r="L22" s="23" t="s">
        <v>241</v>
      </c>
      <c r="M22" s="23" t="s">
        <v>242</v>
      </c>
      <c r="N22" s="23" t="s">
        <v>243</v>
      </c>
      <c r="O22" s="23" t="s">
        <v>244</v>
      </c>
      <c r="P22" s="23" t="s">
        <v>245</v>
      </c>
      <c r="Q22" s="23" t="s">
        <v>246</v>
      </c>
      <c r="R22" s="23" t="s">
        <v>247</v>
      </c>
      <c r="S22" s="23" t="s">
        <v>248</v>
      </c>
      <c r="T22" s="19" t="s">
        <v>249</v>
      </c>
    </row>
    <row r="23" spans="2:20">
      <c r="B23" s="18">
        <v>15</v>
      </c>
      <c r="C23" s="23" t="s">
        <v>250</v>
      </c>
      <c r="D23" s="23" t="s">
        <v>251</v>
      </c>
      <c r="E23" s="23" t="s">
        <v>252</v>
      </c>
      <c r="F23" s="23" t="s">
        <v>253</v>
      </c>
      <c r="G23" s="23" t="s">
        <v>254</v>
      </c>
      <c r="H23" s="23" t="s">
        <v>255</v>
      </c>
      <c r="I23" s="23" t="s">
        <v>256</v>
      </c>
      <c r="J23" s="23" t="s">
        <v>257</v>
      </c>
      <c r="K23" s="23" t="s">
        <v>258</v>
      </c>
      <c r="L23" s="23" t="s">
        <v>259</v>
      </c>
      <c r="M23" s="23" t="s">
        <v>260</v>
      </c>
      <c r="N23" s="23" t="s">
        <v>261</v>
      </c>
      <c r="O23" s="23" t="s">
        <v>262</v>
      </c>
      <c r="P23" s="23" t="s">
        <v>263</v>
      </c>
      <c r="Q23" s="23" t="s">
        <v>264</v>
      </c>
      <c r="R23" s="23" t="s">
        <v>265</v>
      </c>
      <c r="S23" s="23" t="s">
        <v>266</v>
      </c>
      <c r="T23" s="19" t="s">
        <v>267</v>
      </c>
    </row>
    <row r="24" spans="2:20">
      <c r="B24" s="18">
        <v>16</v>
      </c>
      <c r="C24" s="23" t="s">
        <v>268</v>
      </c>
      <c r="D24" s="23" t="s">
        <v>269</v>
      </c>
      <c r="E24" s="23" t="s">
        <v>270</v>
      </c>
      <c r="F24" s="23" t="s">
        <v>271</v>
      </c>
      <c r="G24" s="23" t="s">
        <v>272</v>
      </c>
      <c r="H24" s="23" t="s">
        <v>273</v>
      </c>
      <c r="I24" s="23" t="s">
        <v>274</v>
      </c>
      <c r="J24" s="23" t="s">
        <v>275</v>
      </c>
      <c r="K24" s="23" t="s">
        <v>276</v>
      </c>
      <c r="L24" s="23" t="s">
        <v>277</v>
      </c>
      <c r="M24" s="23" t="s">
        <v>278</v>
      </c>
      <c r="N24" s="23" t="s">
        <v>279</v>
      </c>
      <c r="O24" s="23" t="s">
        <v>280</v>
      </c>
      <c r="P24" s="23" t="s">
        <v>281</v>
      </c>
      <c r="Q24" s="23" t="s">
        <v>282</v>
      </c>
      <c r="R24" s="23" t="s">
        <v>283</v>
      </c>
      <c r="S24" s="23" t="s">
        <v>284</v>
      </c>
      <c r="T24" s="19" t="s">
        <v>285</v>
      </c>
    </row>
    <row r="25" spans="2:20">
      <c r="B25" s="18">
        <v>17</v>
      </c>
      <c r="C25" s="23" t="s">
        <v>286</v>
      </c>
      <c r="D25" s="23" t="s">
        <v>287</v>
      </c>
      <c r="E25" s="23" t="s">
        <v>288</v>
      </c>
      <c r="F25" s="23" t="s">
        <v>289</v>
      </c>
      <c r="G25" s="23" t="s">
        <v>290</v>
      </c>
      <c r="H25" s="23" t="s">
        <v>291</v>
      </c>
      <c r="I25" s="23" t="s">
        <v>292</v>
      </c>
      <c r="J25" s="23" t="s">
        <v>293</v>
      </c>
      <c r="K25" s="23" t="s">
        <v>294</v>
      </c>
      <c r="L25" s="23" t="s">
        <v>295</v>
      </c>
      <c r="M25" s="23" t="s">
        <v>296</v>
      </c>
      <c r="N25" s="23" t="s">
        <v>297</v>
      </c>
      <c r="O25" s="23" t="s">
        <v>298</v>
      </c>
      <c r="P25" s="23" t="s">
        <v>299</v>
      </c>
      <c r="Q25" s="23" t="s">
        <v>300</v>
      </c>
      <c r="R25" s="23" t="s">
        <v>301</v>
      </c>
      <c r="S25" s="23" t="s">
        <v>302</v>
      </c>
      <c r="T25" s="19" t="s">
        <v>303</v>
      </c>
    </row>
    <row r="26" spans="2:20">
      <c r="B26" s="18">
        <v>18</v>
      </c>
      <c r="C26" s="23" t="s">
        <v>304</v>
      </c>
      <c r="D26" s="23" t="s">
        <v>305</v>
      </c>
      <c r="E26" s="23" t="s">
        <v>306</v>
      </c>
      <c r="F26" s="23" t="s">
        <v>307</v>
      </c>
      <c r="G26" s="23" t="s">
        <v>308</v>
      </c>
      <c r="H26" s="23" t="s">
        <v>309</v>
      </c>
      <c r="I26" s="23" t="s">
        <v>310</v>
      </c>
      <c r="J26" s="23" t="s">
        <v>311</v>
      </c>
      <c r="K26" s="23" t="s">
        <v>312</v>
      </c>
      <c r="L26" s="23" t="s">
        <v>313</v>
      </c>
      <c r="M26" s="23" t="s">
        <v>314</v>
      </c>
      <c r="N26" s="23" t="s">
        <v>315</v>
      </c>
      <c r="O26" s="23" t="s">
        <v>316</v>
      </c>
      <c r="P26" s="23" t="s">
        <v>317</v>
      </c>
      <c r="Q26" s="23" t="s">
        <v>318</v>
      </c>
      <c r="R26" s="23" t="s">
        <v>319</v>
      </c>
      <c r="S26" s="23" t="s">
        <v>320</v>
      </c>
      <c r="T26" s="19" t="s">
        <v>321</v>
      </c>
    </row>
    <row r="27" spans="2:20">
      <c r="B27" s="18">
        <v>19</v>
      </c>
      <c r="C27" s="23" t="s">
        <v>322</v>
      </c>
      <c r="D27" s="23" t="s">
        <v>323</v>
      </c>
      <c r="E27" s="23" t="s">
        <v>324</v>
      </c>
      <c r="F27" s="23" t="s">
        <v>325</v>
      </c>
      <c r="G27" s="23" t="s">
        <v>326</v>
      </c>
      <c r="H27" s="23" t="s">
        <v>327</v>
      </c>
      <c r="I27" s="23" t="s">
        <v>328</v>
      </c>
      <c r="J27" s="23" t="s">
        <v>329</v>
      </c>
      <c r="K27" s="23" t="s">
        <v>330</v>
      </c>
      <c r="L27" s="23" t="s">
        <v>331</v>
      </c>
      <c r="M27" s="23" t="s">
        <v>332</v>
      </c>
      <c r="N27" s="23" t="s">
        <v>333</v>
      </c>
      <c r="O27" s="23" t="s">
        <v>334</v>
      </c>
      <c r="P27" s="23" t="s">
        <v>335</v>
      </c>
      <c r="Q27" s="23" t="s">
        <v>336</v>
      </c>
      <c r="R27" s="23" t="s">
        <v>337</v>
      </c>
      <c r="S27" s="23" t="s">
        <v>338</v>
      </c>
      <c r="T27" s="19" t="s">
        <v>339</v>
      </c>
    </row>
    <row r="28" spans="2:20">
      <c r="B28" s="18">
        <v>20</v>
      </c>
      <c r="C28" s="23" t="s">
        <v>340</v>
      </c>
      <c r="D28" s="23" t="s">
        <v>341</v>
      </c>
      <c r="E28" s="23" t="s">
        <v>342</v>
      </c>
      <c r="F28" s="23" t="s">
        <v>343</v>
      </c>
      <c r="G28" s="23" t="s">
        <v>344</v>
      </c>
      <c r="H28" s="23" t="s">
        <v>345</v>
      </c>
      <c r="I28" s="23" t="s">
        <v>346</v>
      </c>
      <c r="J28" s="23" t="s">
        <v>347</v>
      </c>
      <c r="K28" s="23" t="s">
        <v>348</v>
      </c>
      <c r="L28" s="23" t="s">
        <v>349</v>
      </c>
      <c r="M28" s="23" t="s">
        <v>350</v>
      </c>
      <c r="N28" s="23" t="s">
        <v>351</v>
      </c>
      <c r="O28" s="23" t="s">
        <v>352</v>
      </c>
      <c r="P28" s="23" t="s">
        <v>353</v>
      </c>
      <c r="Q28" s="23" t="s">
        <v>354</v>
      </c>
      <c r="R28" s="23" t="s">
        <v>355</v>
      </c>
      <c r="S28" s="23" t="s">
        <v>356</v>
      </c>
      <c r="T28" s="19" t="s">
        <v>357</v>
      </c>
    </row>
    <row r="29" spans="2:20">
      <c r="B29" s="18">
        <v>21</v>
      </c>
      <c r="C29" s="23" t="s">
        <v>358</v>
      </c>
      <c r="D29" s="23" t="s">
        <v>359</v>
      </c>
      <c r="E29" s="23" t="s">
        <v>360</v>
      </c>
      <c r="F29" s="23" t="s">
        <v>361</v>
      </c>
      <c r="G29" s="23" t="s">
        <v>362</v>
      </c>
      <c r="H29" s="23" t="s">
        <v>363</v>
      </c>
      <c r="I29" s="23" t="s">
        <v>364</v>
      </c>
      <c r="J29" s="23" t="s">
        <v>365</v>
      </c>
      <c r="K29" s="23" t="s">
        <v>366</v>
      </c>
      <c r="L29" s="23" t="s">
        <v>367</v>
      </c>
      <c r="M29" s="23" t="s">
        <v>368</v>
      </c>
      <c r="N29" s="23" t="s">
        <v>369</v>
      </c>
      <c r="O29" s="23" t="s">
        <v>370</v>
      </c>
      <c r="P29" s="23" t="s">
        <v>371</v>
      </c>
      <c r="Q29" s="23" t="s">
        <v>372</v>
      </c>
      <c r="R29" s="23" t="s">
        <v>373</v>
      </c>
      <c r="S29" s="23" t="s">
        <v>374</v>
      </c>
      <c r="T29" s="19" t="s">
        <v>375</v>
      </c>
    </row>
    <row r="30" spans="2:20">
      <c r="B30" s="18">
        <v>22</v>
      </c>
      <c r="C30" s="23" t="s">
        <v>376</v>
      </c>
      <c r="D30" s="23" t="s">
        <v>377</v>
      </c>
      <c r="E30" s="23" t="s">
        <v>378</v>
      </c>
      <c r="F30" s="23" t="s">
        <v>379</v>
      </c>
      <c r="G30" s="23" t="s">
        <v>380</v>
      </c>
      <c r="H30" s="23" t="s">
        <v>381</v>
      </c>
      <c r="I30" s="23" t="s">
        <v>382</v>
      </c>
      <c r="J30" s="23" t="s">
        <v>383</v>
      </c>
      <c r="K30" s="23" t="s">
        <v>384</v>
      </c>
      <c r="L30" s="23" t="s">
        <v>385</v>
      </c>
      <c r="M30" s="23" t="s">
        <v>386</v>
      </c>
      <c r="N30" s="23" t="s">
        <v>387</v>
      </c>
      <c r="O30" s="23" t="s">
        <v>388</v>
      </c>
      <c r="P30" s="23" t="s">
        <v>389</v>
      </c>
      <c r="Q30" s="23" t="s">
        <v>390</v>
      </c>
      <c r="R30" s="23" t="s">
        <v>391</v>
      </c>
      <c r="S30" s="23" t="s">
        <v>392</v>
      </c>
      <c r="T30" s="19" t="s">
        <v>393</v>
      </c>
    </row>
    <row r="31" spans="2:20">
      <c r="B31" s="18">
        <v>23</v>
      </c>
      <c r="C31" s="23" t="s">
        <v>394</v>
      </c>
      <c r="D31" s="23" t="s">
        <v>395</v>
      </c>
      <c r="E31" s="23" t="s">
        <v>396</v>
      </c>
      <c r="F31" s="23" t="s">
        <v>397</v>
      </c>
      <c r="G31" s="23" t="s">
        <v>398</v>
      </c>
      <c r="H31" s="23" t="s">
        <v>399</v>
      </c>
      <c r="I31" s="23" t="s">
        <v>400</v>
      </c>
      <c r="J31" s="23" t="s">
        <v>401</v>
      </c>
      <c r="K31" s="23" t="s">
        <v>402</v>
      </c>
      <c r="L31" s="23" t="s">
        <v>403</v>
      </c>
      <c r="M31" s="23" t="s">
        <v>404</v>
      </c>
      <c r="N31" s="23" t="s">
        <v>405</v>
      </c>
      <c r="O31" s="23" t="s">
        <v>406</v>
      </c>
      <c r="P31" s="23" t="s">
        <v>407</v>
      </c>
      <c r="Q31" s="23" t="s">
        <v>408</v>
      </c>
      <c r="R31" s="23" t="s">
        <v>409</v>
      </c>
      <c r="S31" s="23" t="s">
        <v>410</v>
      </c>
      <c r="T31" s="19" t="s">
        <v>411</v>
      </c>
    </row>
    <row r="32" spans="2:20">
      <c r="B32" s="18">
        <v>24</v>
      </c>
      <c r="C32" s="23" t="s">
        <v>412</v>
      </c>
      <c r="D32" s="23" t="s">
        <v>413</v>
      </c>
      <c r="E32" s="23" t="s">
        <v>414</v>
      </c>
      <c r="F32" s="23" t="s">
        <v>415</v>
      </c>
      <c r="G32" s="23" t="s">
        <v>416</v>
      </c>
      <c r="H32" s="23" t="s">
        <v>417</v>
      </c>
      <c r="I32" s="23" t="s">
        <v>418</v>
      </c>
      <c r="J32" s="23" t="s">
        <v>419</v>
      </c>
      <c r="K32" s="23" t="s">
        <v>420</v>
      </c>
      <c r="L32" s="23" t="s">
        <v>421</v>
      </c>
      <c r="M32" s="23" t="s">
        <v>422</v>
      </c>
      <c r="N32" s="23" t="s">
        <v>423</v>
      </c>
      <c r="O32" s="23" t="s">
        <v>424</v>
      </c>
      <c r="P32" s="23" t="s">
        <v>425</v>
      </c>
      <c r="Q32" s="23" t="s">
        <v>426</v>
      </c>
      <c r="R32" s="23" t="s">
        <v>427</v>
      </c>
      <c r="S32" s="23" t="s">
        <v>428</v>
      </c>
      <c r="T32" s="19" t="s">
        <v>429</v>
      </c>
    </row>
    <row r="33" spans="2:20">
      <c r="B33" s="18">
        <v>25</v>
      </c>
      <c r="C33" s="23" t="s">
        <v>430</v>
      </c>
      <c r="D33" s="23" t="s">
        <v>431</v>
      </c>
      <c r="E33" s="23" t="s">
        <v>432</v>
      </c>
      <c r="F33" s="23" t="s">
        <v>433</v>
      </c>
      <c r="G33" s="23" t="s">
        <v>434</v>
      </c>
      <c r="H33" s="23" t="s">
        <v>435</v>
      </c>
      <c r="I33" s="23" t="s">
        <v>436</v>
      </c>
      <c r="J33" s="23" t="s">
        <v>437</v>
      </c>
      <c r="K33" s="23" t="s">
        <v>438</v>
      </c>
      <c r="L33" s="23" t="s">
        <v>439</v>
      </c>
      <c r="M33" s="23" t="s">
        <v>440</v>
      </c>
      <c r="N33" s="23" t="s">
        <v>441</v>
      </c>
      <c r="O33" s="23" t="s">
        <v>442</v>
      </c>
      <c r="P33" s="23" t="s">
        <v>443</v>
      </c>
      <c r="Q33" s="23" t="s">
        <v>444</v>
      </c>
      <c r="R33" s="23" t="s">
        <v>445</v>
      </c>
      <c r="S33" s="23" t="s">
        <v>446</v>
      </c>
      <c r="T33" s="19" t="s">
        <v>447</v>
      </c>
    </row>
    <row r="34" spans="2:20">
      <c r="B34" s="18">
        <v>26</v>
      </c>
      <c r="C34" s="23" t="s">
        <v>448</v>
      </c>
      <c r="D34" s="23" t="s">
        <v>449</v>
      </c>
      <c r="E34" s="23" t="s">
        <v>450</v>
      </c>
      <c r="F34" s="23" t="s">
        <v>451</v>
      </c>
      <c r="G34" s="23" t="s">
        <v>452</v>
      </c>
      <c r="H34" s="23" t="s">
        <v>453</v>
      </c>
      <c r="I34" s="23" t="s">
        <v>454</v>
      </c>
      <c r="J34" s="23" t="s">
        <v>455</v>
      </c>
      <c r="K34" s="23" t="s">
        <v>456</v>
      </c>
      <c r="L34" s="23" t="s">
        <v>457</v>
      </c>
      <c r="M34" s="23" t="s">
        <v>458</v>
      </c>
      <c r="N34" s="23" t="s">
        <v>459</v>
      </c>
      <c r="O34" s="23" t="s">
        <v>460</v>
      </c>
      <c r="P34" s="23" t="s">
        <v>461</v>
      </c>
      <c r="Q34" s="23" t="s">
        <v>462</v>
      </c>
      <c r="R34" s="23" t="s">
        <v>463</v>
      </c>
      <c r="S34" s="23" t="s">
        <v>464</v>
      </c>
      <c r="T34" s="19" t="s">
        <v>465</v>
      </c>
    </row>
    <row r="35" spans="2:20">
      <c r="B35" s="18">
        <v>27</v>
      </c>
      <c r="C35" s="23" t="s">
        <v>466</v>
      </c>
      <c r="D35" s="23" t="s">
        <v>467</v>
      </c>
      <c r="E35" s="23" t="s">
        <v>468</v>
      </c>
      <c r="F35" s="23" t="s">
        <v>469</v>
      </c>
      <c r="G35" s="23" t="s">
        <v>470</v>
      </c>
      <c r="H35" s="23" t="s">
        <v>471</v>
      </c>
      <c r="I35" s="23" t="s">
        <v>472</v>
      </c>
      <c r="J35" s="23" t="s">
        <v>473</v>
      </c>
      <c r="K35" s="23" t="s">
        <v>474</v>
      </c>
      <c r="L35" s="23" t="s">
        <v>475</v>
      </c>
      <c r="M35" s="23" t="s">
        <v>476</v>
      </c>
      <c r="N35" s="23" t="s">
        <v>477</v>
      </c>
      <c r="O35" s="23" t="s">
        <v>478</v>
      </c>
      <c r="P35" s="23" t="s">
        <v>479</v>
      </c>
      <c r="Q35" s="23" t="s">
        <v>480</v>
      </c>
      <c r="R35" s="23" t="s">
        <v>481</v>
      </c>
      <c r="S35" s="23" t="s">
        <v>482</v>
      </c>
      <c r="T35" s="19" t="s">
        <v>483</v>
      </c>
    </row>
    <row r="36" spans="2:20">
      <c r="B36" s="18">
        <v>28</v>
      </c>
      <c r="C36" s="23" t="s">
        <v>484</v>
      </c>
      <c r="D36" s="23" t="s">
        <v>485</v>
      </c>
      <c r="E36" s="23" t="s">
        <v>486</v>
      </c>
      <c r="F36" s="23" t="s">
        <v>487</v>
      </c>
      <c r="G36" s="23" t="s">
        <v>488</v>
      </c>
      <c r="H36" s="23" t="s">
        <v>489</v>
      </c>
      <c r="I36" s="23" t="s">
        <v>490</v>
      </c>
      <c r="J36" s="23" t="s">
        <v>491</v>
      </c>
      <c r="K36" s="23" t="s">
        <v>492</v>
      </c>
      <c r="L36" s="23" t="s">
        <v>493</v>
      </c>
      <c r="M36" s="23" t="s">
        <v>494</v>
      </c>
      <c r="N36" s="23" t="s">
        <v>495</v>
      </c>
      <c r="O36" s="23" t="s">
        <v>496</v>
      </c>
      <c r="P36" s="23" t="s">
        <v>497</v>
      </c>
      <c r="Q36" s="23" t="s">
        <v>498</v>
      </c>
      <c r="R36" s="23" t="s">
        <v>499</v>
      </c>
      <c r="S36" s="23" t="s">
        <v>500</v>
      </c>
      <c r="T36" s="19" t="s">
        <v>501</v>
      </c>
    </row>
    <row r="37" spans="2:20">
      <c r="B37" s="18">
        <v>29</v>
      </c>
      <c r="C37" s="23" t="s">
        <v>502</v>
      </c>
      <c r="D37" s="23" t="s">
        <v>503</v>
      </c>
      <c r="E37" s="23" t="s">
        <v>504</v>
      </c>
      <c r="F37" s="23" t="s">
        <v>505</v>
      </c>
      <c r="G37" s="23" t="s">
        <v>506</v>
      </c>
      <c r="H37" s="23" t="s">
        <v>507</v>
      </c>
      <c r="I37" s="23" t="s">
        <v>508</v>
      </c>
      <c r="J37" s="23" t="s">
        <v>509</v>
      </c>
      <c r="K37" s="23" t="s">
        <v>510</v>
      </c>
      <c r="L37" s="23" t="s">
        <v>511</v>
      </c>
      <c r="M37" s="23" t="s">
        <v>512</v>
      </c>
      <c r="N37" s="23" t="s">
        <v>513</v>
      </c>
      <c r="O37" s="23" t="s">
        <v>514</v>
      </c>
      <c r="P37" s="23" t="s">
        <v>515</v>
      </c>
      <c r="Q37" s="23" t="s">
        <v>516</v>
      </c>
      <c r="R37" s="23" t="s">
        <v>517</v>
      </c>
      <c r="S37" s="23" t="s">
        <v>518</v>
      </c>
      <c r="T37" s="19" t="s">
        <v>519</v>
      </c>
    </row>
    <row r="38" spans="2:20">
      <c r="B38" s="18">
        <v>30</v>
      </c>
      <c r="C38" s="23" t="s">
        <v>520</v>
      </c>
      <c r="D38" s="23" t="s">
        <v>521</v>
      </c>
      <c r="E38" s="23" t="s">
        <v>522</v>
      </c>
      <c r="F38" s="23" t="s">
        <v>523</v>
      </c>
      <c r="G38" s="23" t="s">
        <v>524</v>
      </c>
      <c r="H38" s="23" t="s">
        <v>525</v>
      </c>
      <c r="I38" s="23" t="s">
        <v>526</v>
      </c>
      <c r="J38" s="23" t="s">
        <v>527</v>
      </c>
      <c r="K38" s="23" t="s">
        <v>528</v>
      </c>
      <c r="L38" s="23" t="s">
        <v>529</v>
      </c>
      <c r="M38" s="23" t="s">
        <v>530</v>
      </c>
      <c r="N38" s="23" t="s">
        <v>531</v>
      </c>
      <c r="O38" s="23" t="s">
        <v>532</v>
      </c>
      <c r="P38" s="23" t="s">
        <v>533</v>
      </c>
      <c r="Q38" s="23" t="s">
        <v>534</v>
      </c>
      <c r="R38" s="23" t="s">
        <v>535</v>
      </c>
      <c r="S38" s="23" t="s">
        <v>536</v>
      </c>
      <c r="T38" s="19" t="s">
        <v>537</v>
      </c>
    </row>
    <row r="39" spans="2:20">
      <c r="B39" s="18">
        <v>31</v>
      </c>
      <c r="C39" s="23" t="s">
        <v>538</v>
      </c>
      <c r="D39" s="23" t="s">
        <v>539</v>
      </c>
      <c r="E39" s="23" t="s">
        <v>540</v>
      </c>
      <c r="F39" s="23" t="s">
        <v>541</v>
      </c>
      <c r="G39" s="23" t="s">
        <v>542</v>
      </c>
      <c r="H39" s="23" t="s">
        <v>543</v>
      </c>
      <c r="I39" s="23" t="s">
        <v>544</v>
      </c>
      <c r="J39" s="23" t="s">
        <v>545</v>
      </c>
      <c r="K39" s="23" t="s">
        <v>546</v>
      </c>
      <c r="L39" s="23" t="s">
        <v>547</v>
      </c>
      <c r="M39" s="23" t="s">
        <v>548</v>
      </c>
      <c r="N39" s="23" t="s">
        <v>549</v>
      </c>
      <c r="O39" s="23" t="s">
        <v>550</v>
      </c>
      <c r="P39" s="23" t="s">
        <v>551</v>
      </c>
      <c r="Q39" s="23" t="s">
        <v>552</v>
      </c>
      <c r="R39" s="23" t="s">
        <v>553</v>
      </c>
      <c r="S39" s="23" t="s">
        <v>554</v>
      </c>
      <c r="T39" s="19" t="s">
        <v>555</v>
      </c>
    </row>
    <row r="40" spans="2:20" ht="14.25" thickBot="1">
      <c r="B40" s="20">
        <v>32</v>
      </c>
      <c r="C40" s="24" t="s">
        <v>556</v>
      </c>
      <c r="D40" s="24" t="s">
        <v>557</v>
      </c>
      <c r="E40" s="24" t="s">
        <v>558</v>
      </c>
      <c r="F40" s="24" t="s">
        <v>559</v>
      </c>
      <c r="G40" s="24" t="s">
        <v>560</v>
      </c>
      <c r="H40" s="24" t="s">
        <v>561</v>
      </c>
      <c r="I40" s="24" t="s">
        <v>562</v>
      </c>
      <c r="J40" s="24" t="s">
        <v>563</v>
      </c>
      <c r="K40" s="24" t="s">
        <v>564</v>
      </c>
      <c r="L40" s="24" t="s">
        <v>565</v>
      </c>
      <c r="M40" s="24" t="s">
        <v>566</v>
      </c>
      <c r="N40" s="24" t="s">
        <v>567</v>
      </c>
      <c r="O40" s="24" t="s">
        <v>568</v>
      </c>
      <c r="P40" s="24" t="s">
        <v>569</v>
      </c>
      <c r="Q40" s="24" t="s">
        <v>570</v>
      </c>
      <c r="R40" s="24" t="s">
        <v>571</v>
      </c>
      <c r="S40" s="24" t="s">
        <v>572</v>
      </c>
      <c r="T40" s="21" t="s">
        <v>573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Z93"/>
  <sheetViews>
    <sheetView zoomScaleNormal="100" workbookViewId="0"/>
  </sheetViews>
  <sheetFormatPr defaultRowHeight="13.5"/>
  <cols>
    <col min="1" max="4" width="9.140625" style="38"/>
    <col min="5" max="5" width="24.28515625" style="38" bestFit="1" customWidth="1"/>
    <col min="6" max="16384" width="9.140625" style="38"/>
  </cols>
  <sheetData>
    <row r="1" spans="1:8" ht="14.25" thickBot="1">
      <c r="A1" s="44"/>
    </row>
    <row r="2" spans="1:8" ht="14.25" thickBot="1">
      <c r="B2" s="42"/>
      <c r="C2" s="41" t="s">
        <v>576</v>
      </c>
    </row>
    <row r="3" spans="1:8" s="39" customFormat="1" ht="14.25" thickBot="1"/>
    <row r="4" spans="1:8" s="39" customFormat="1">
      <c r="B4" s="89" t="s">
        <v>745</v>
      </c>
      <c r="C4" s="90"/>
      <c r="D4" s="90"/>
      <c r="E4" s="90"/>
      <c r="F4" s="90"/>
      <c r="G4" s="91"/>
    </row>
    <row r="5" spans="1:8" s="39" customFormat="1">
      <c r="B5" s="92"/>
      <c r="C5" s="93" t="s">
        <v>746</v>
      </c>
      <c r="D5" s="94"/>
      <c r="E5" s="94"/>
      <c r="F5" s="94"/>
      <c r="G5" s="95"/>
    </row>
    <row r="6" spans="1:8" s="39" customFormat="1" ht="14.25" thickBot="1">
      <c r="B6" s="96"/>
      <c r="C6" s="97" t="s">
        <v>747</v>
      </c>
      <c r="D6" s="98"/>
      <c r="E6" s="98"/>
      <c r="F6" s="98"/>
      <c r="G6" s="99"/>
    </row>
    <row r="7" spans="1:8" s="39" customFormat="1"/>
    <row r="8" spans="1:8" s="39" customFormat="1" ht="14.25" thickBot="1"/>
    <row r="9" spans="1:8" s="39" customFormat="1" ht="14.25" thickBot="1">
      <c r="B9" s="208"/>
      <c r="C9" s="54" t="s">
        <v>598</v>
      </c>
    </row>
    <row r="10" spans="1:8" s="39" customFormat="1"/>
    <row r="11" spans="1:8">
      <c r="B11" s="40" t="s">
        <v>748</v>
      </c>
      <c r="C11" s="39"/>
      <c r="D11" s="39"/>
      <c r="G11" s="40" t="s">
        <v>590</v>
      </c>
      <c r="H11" s="39"/>
    </row>
    <row r="12" spans="1:8">
      <c r="B12" s="215">
        <v>89</v>
      </c>
      <c r="C12" s="215">
        <v>18.143999999999998</v>
      </c>
      <c r="D12" s="56"/>
      <c r="F12" s="56"/>
      <c r="G12" s="215">
        <v>89</v>
      </c>
      <c r="H12" s="215">
        <v>18.143999999999998</v>
      </c>
    </row>
    <row r="13" spans="1:8">
      <c r="B13" s="215">
        <v>90</v>
      </c>
      <c r="C13" s="215">
        <v>23.015999999999998</v>
      </c>
      <c r="D13" s="56"/>
      <c r="F13" s="56"/>
      <c r="G13" s="215">
        <v>90</v>
      </c>
      <c r="H13" s="215">
        <v>23.015999999999998</v>
      </c>
    </row>
    <row r="14" spans="1:8">
      <c r="B14" s="215">
        <v>91</v>
      </c>
      <c r="C14" s="215">
        <v>48.887999999999998</v>
      </c>
      <c r="D14" s="56"/>
      <c r="F14" s="56"/>
      <c r="G14" s="215">
        <v>91</v>
      </c>
      <c r="H14" s="215">
        <v>48.887999999999998</v>
      </c>
    </row>
    <row r="15" spans="1:8">
      <c r="B15" s="215">
        <v>92</v>
      </c>
      <c r="C15" s="215">
        <v>34.44</v>
      </c>
      <c r="D15" s="56"/>
      <c r="F15" s="56"/>
      <c r="G15" s="215">
        <v>92</v>
      </c>
      <c r="H15" s="215">
        <v>34.44</v>
      </c>
    </row>
    <row r="16" spans="1:8">
      <c r="B16" s="215">
        <v>93</v>
      </c>
      <c r="C16" s="215">
        <v>25.536000000000001</v>
      </c>
      <c r="D16" s="56"/>
      <c r="F16" s="56"/>
      <c r="G16" s="215">
        <v>93</v>
      </c>
      <c r="H16" s="215">
        <v>25.536000000000001</v>
      </c>
    </row>
    <row r="17" spans="2:8">
      <c r="B17" s="215">
        <v>94</v>
      </c>
      <c r="C17" s="215">
        <v>20.495999999999999</v>
      </c>
      <c r="D17" s="56"/>
      <c r="F17" s="56"/>
      <c r="G17" s="215">
        <v>94</v>
      </c>
      <c r="H17" s="215">
        <v>20.495999999999999</v>
      </c>
    </row>
    <row r="18" spans="2:8">
      <c r="B18" s="215">
        <v>95</v>
      </c>
      <c r="C18" s="215">
        <v>17.808</v>
      </c>
      <c r="D18" s="56"/>
      <c r="F18" s="56"/>
      <c r="G18" s="215">
        <v>95</v>
      </c>
      <c r="H18" s="215">
        <v>17.808</v>
      </c>
    </row>
    <row r="19" spans="2:8">
      <c r="B19" s="215">
        <v>96</v>
      </c>
      <c r="C19" s="215">
        <v>15.12</v>
      </c>
      <c r="D19" s="56"/>
      <c r="F19" s="56"/>
      <c r="G19" s="215">
        <v>96</v>
      </c>
      <c r="H19" s="215">
        <v>15.12</v>
      </c>
    </row>
    <row r="20" spans="2:8" ht="14.25" thickBot="1">
      <c r="B20" s="215">
        <v>97</v>
      </c>
      <c r="C20" s="215">
        <v>13.272</v>
      </c>
      <c r="D20" s="56"/>
      <c r="F20" s="56"/>
      <c r="G20" s="215">
        <v>97</v>
      </c>
      <c r="H20" s="215">
        <v>13.272</v>
      </c>
    </row>
    <row r="21" spans="2:8">
      <c r="B21" s="209">
        <v>98</v>
      </c>
      <c r="C21" s="210">
        <v>12.096</v>
      </c>
      <c r="D21" s="56" t="s">
        <v>594</v>
      </c>
      <c r="E21" s="38" t="s">
        <v>597</v>
      </c>
      <c r="F21" s="56" t="s">
        <v>594</v>
      </c>
      <c r="G21" s="209">
        <v>98</v>
      </c>
      <c r="H21" s="210">
        <v>12.096000000000004</v>
      </c>
    </row>
    <row r="22" spans="2:8">
      <c r="B22" s="211">
        <v>99</v>
      </c>
      <c r="C22" s="212"/>
      <c r="D22" s="56" t="s">
        <v>594</v>
      </c>
      <c r="E22" s="38" t="s">
        <v>597</v>
      </c>
      <c r="F22" s="56" t="s">
        <v>594</v>
      </c>
      <c r="G22" s="211">
        <v>99</v>
      </c>
      <c r="H22" s="216">
        <v>11.550000000000004</v>
      </c>
    </row>
    <row r="23" spans="2:8">
      <c r="B23" s="211">
        <v>100</v>
      </c>
      <c r="C23" s="212"/>
      <c r="D23" s="56" t="s">
        <v>594</v>
      </c>
      <c r="E23" s="38" t="s">
        <v>597</v>
      </c>
      <c r="F23" s="56" t="s">
        <v>594</v>
      </c>
      <c r="G23" s="211">
        <v>100</v>
      </c>
      <c r="H23" s="216">
        <v>11.004000000000005</v>
      </c>
    </row>
    <row r="24" spans="2:8">
      <c r="B24" s="211">
        <v>101</v>
      </c>
      <c r="C24" s="212"/>
      <c r="D24" s="56" t="s">
        <v>594</v>
      </c>
      <c r="E24" s="38" t="s">
        <v>597</v>
      </c>
      <c r="F24" s="56" t="s">
        <v>594</v>
      </c>
      <c r="G24" s="211">
        <v>101</v>
      </c>
      <c r="H24" s="216">
        <v>10.458000000000006</v>
      </c>
    </row>
    <row r="25" spans="2:8" ht="14.25" thickBot="1">
      <c r="B25" s="213">
        <v>102</v>
      </c>
      <c r="C25" s="214">
        <v>9.9120000000000008</v>
      </c>
      <c r="D25" s="56" t="s">
        <v>594</v>
      </c>
      <c r="E25" s="38" t="s">
        <v>597</v>
      </c>
      <c r="F25" s="56" t="s">
        <v>594</v>
      </c>
      <c r="G25" s="213">
        <v>102</v>
      </c>
      <c r="H25" s="214">
        <v>9.9120000000000061</v>
      </c>
    </row>
    <row r="26" spans="2:8">
      <c r="B26" s="215">
        <v>103</v>
      </c>
      <c r="C26" s="215">
        <v>10.92</v>
      </c>
      <c r="D26" s="56"/>
      <c r="F26" s="56"/>
      <c r="G26" s="215">
        <v>103</v>
      </c>
      <c r="H26" s="215">
        <v>10.92</v>
      </c>
    </row>
    <row r="27" spans="2:8">
      <c r="B27" s="215">
        <v>104</v>
      </c>
      <c r="C27" s="215">
        <v>20.495999999999999</v>
      </c>
      <c r="D27" s="56"/>
      <c r="F27" s="56"/>
      <c r="G27" s="215">
        <v>104</v>
      </c>
      <c r="H27" s="215">
        <v>20.495999999999999</v>
      </c>
    </row>
    <row r="28" spans="2:8">
      <c r="B28" s="215">
        <v>105</v>
      </c>
      <c r="C28" s="215">
        <v>58.8</v>
      </c>
      <c r="D28" s="56"/>
      <c r="F28" s="56"/>
      <c r="G28" s="215">
        <v>105</v>
      </c>
      <c r="H28" s="215">
        <v>58.8</v>
      </c>
    </row>
    <row r="29" spans="2:8">
      <c r="B29" s="215">
        <v>106</v>
      </c>
      <c r="C29" s="215">
        <v>95.087999999999994</v>
      </c>
      <c r="D29" s="56"/>
      <c r="F29" s="56"/>
      <c r="G29" s="215">
        <v>106</v>
      </c>
      <c r="H29" s="215">
        <v>95.087999999999994</v>
      </c>
    </row>
    <row r="30" spans="2:8">
      <c r="B30" s="215">
        <v>107</v>
      </c>
      <c r="C30" s="215">
        <v>56.112000000000002</v>
      </c>
      <c r="D30" s="56"/>
      <c r="F30" s="56"/>
      <c r="G30" s="215">
        <v>107</v>
      </c>
      <c r="H30" s="215">
        <v>56.112000000000002</v>
      </c>
    </row>
    <row r="31" spans="2:8" ht="14.25" thickBot="1">
      <c r="B31" s="215">
        <v>108</v>
      </c>
      <c r="C31" s="215">
        <v>35.951999999999998</v>
      </c>
      <c r="D31" s="56"/>
      <c r="F31" s="56"/>
      <c r="G31" s="215">
        <v>108</v>
      </c>
      <c r="H31" s="215">
        <v>35.951999999999998</v>
      </c>
    </row>
    <row r="32" spans="2:8">
      <c r="B32" s="209">
        <v>109</v>
      </c>
      <c r="C32" s="210">
        <v>27.384</v>
      </c>
      <c r="D32" s="56" t="s">
        <v>594</v>
      </c>
      <c r="E32" s="38" t="s">
        <v>597</v>
      </c>
      <c r="F32" s="56" t="s">
        <v>594</v>
      </c>
      <c r="G32" s="209">
        <v>109</v>
      </c>
      <c r="H32" s="210">
        <v>27.384000000000015</v>
      </c>
    </row>
    <row r="33" spans="2:26">
      <c r="B33" s="211">
        <v>111</v>
      </c>
      <c r="C33" s="212"/>
      <c r="D33" s="56" t="s">
        <v>594</v>
      </c>
      <c r="E33" s="38" t="s">
        <v>597</v>
      </c>
      <c r="F33" s="56" t="s">
        <v>594</v>
      </c>
      <c r="G33" s="211">
        <v>111</v>
      </c>
      <c r="H33" s="216">
        <v>22.075199999999995</v>
      </c>
    </row>
    <row r="34" spans="2:26">
      <c r="B34" s="211">
        <v>112</v>
      </c>
      <c r="C34" s="212"/>
      <c r="D34" s="56" t="s">
        <v>594</v>
      </c>
      <c r="E34" s="38" t="s">
        <v>597</v>
      </c>
      <c r="F34" s="56" t="s">
        <v>594</v>
      </c>
      <c r="G34" s="211">
        <v>112</v>
      </c>
      <c r="H34" s="216">
        <v>19.420799999999986</v>
      </c>
    </row>
    <row r="35" spans="2:26">
      <c r="B35" s="211">
        <v>113</v>
      </c>
      <c r="C35" s="212"/>
      <c r="D35" s="56" t="s">
        <v>594</v>
      </c>
      <c r="E35" s="38" t="s">
        <v>597</v>
      </c>
      <c r="F35" s="56" t="s">
        <v>594</v>
      </c>
      <c r="G35" s="211">
        <v>113</v>
      </c>
      <c r="H35" s="216">
        <v>16.766399999999976</v>
      </c>
    </row>
    <row r="36" spans="2:26" ht="14.25" thickBot="1">
      <c r="B36" s="213">
        <v>114</v>
      </c>
      <c r="C36" s="214">
        <v>14.112</v>
      </c>
      <c r="D36" s="56" t="s">
        <v>594</v>
      </c>
      <c r="E36" s="38" t="s">
        <v>597</v>
      </c>
      <c r="F36" s="56" t="s">
        <v>594</v>
      </c>
      <c r="G36" s="213">
        <v>114</v>
      </c>
      <c r="H36" s="214">
        <v>14.112000000000023</v>
      </c>
    </row>
    <row r="37" spans="2:26">
      <c r="B37" s="215">
        <v>115</v>
      </c>
      <c r="C37" s="215">
        <v>12.6</v>
      </c>
      <c r="D37" s="56"/>
      <c r="F37" s="56"/>
      <c r="G37" s="215">
        <v>115</v>
      </c>
      <c r="H37" s="215">
        <v>12.6</v>
      </c>
    </row>
    <row r="38" spans="2:26">
      <c r="B38" s="215">
        <v>116</v>
      </c>
      <c r="C38" s="215">
        <v>11.423999999999999</v>
      </c>
      <c r="D38" s="56"/>
      <c r="F38" s="56"/>
      <c r="G38" s="215">
        <v>116</v>
      </c>
      <c r="H38" s="215">
        <v>11.423999999999999</v>
      </c>
    </row>
    <row r="39" spans="2:26" ht="14.25" thickBot="1">
      <c r="B39" s="215">
        <v>117</v>
      </c>
      <c r="C39" s="215">
        <v>91.727999999999994</v>
      </c>
      <c r="D39" s="56"/>
      <c r="F39" s="56"/>
      <c r="G39" s="215">
        <v>117</v>
      </c>
      <c r="H39" s="215">
        <v>91.727999999999994</v>
      </c>
    </row>
    <row r="40" spans="2:26">
      <c r="B40" s="209">
        <v>118</v>
      </c>
      <c r="C40" s="210">
        <v>48.216000000000001</v>
      </c>
      <c r="D40" s="56" t="s">
        <v>594</v>
      </c>
      <c r="E40" s="38" t="s">
        <v>597</v>
      </c>
      <c r="F40" s="56" t="s">
        <v>594</v>
      </c>
      <c r="G40" s="209">
        <v>118</v>
      </c>
      <c r="H40" s="210">
        <v>48.215999999999894</v>
      </c>
    </row>
    <row r="41" spans="2:26">
      <c r="B41" s="211">
        <v>119</v>
      </c>
      <c r="C41" s="212"/>
      <c r="D41" s="56" t="s">
        <v>594</v>
      </c>
      <c r="E41" s="38" t="s">
        <v>597</v>
      </c>
      <c r="F41" s="56" t="s">
        <v>594</v>
      </c>
      <c r="G41" s="211">
        <v>119</v>
      </c>
      <c r="H41" s="216">
        <v>36.035999999999831</v>
      </c>
    </row>
    <row r="42" spans="2:26" ht="14.25" thickBot="1">
      <c r="B42" s="213">
        <v>120</v>
      </c>
      <c r="C42" s="214">
        <v>23.856000000000002</v>
      </c>
      <c r="D42" s="56" t="s">
        <v>594</v>
      </c>
      <c r="E42" s="38" t="s">
        <v>597</v>
      </c>
      <c r="F42" s="56" t="s">
        <v>594</v>
      </c>
      <c r="G42" s="213">
        <v>120</v>
      </c>
      <c r="H42" s="214">
        <v>23.855999999999995</v>
      </c>
      <c r="T42" s="217"/>
      <c r="U42" s="218"/>
      <c r="V42" s="219"/>
      <c r="X42" s="219"/>
      <c r="Y42" s="217"/>
      <c r="Z42" s="218"/>
    </row>
    <row r="43" spans="2:26">
      <c r="B43" s="215">
        <v>121</v>
      </c>
      <c r="C43" s="215">
        <v>19.824000000000002</v>
      </c>
      <c r="D43" s="56"/>
      <c r="F43" s="56"/>
      <c r="G43" s="215">
        <v>121</v>
      </c>
      <c r="H43" s="215">
        <v>19.824000000000002</v>
      </c>
      <c r="T43" s="57"/>
      <c r="U43" s="57"/>
      <c r="V43" s="220"/>
      <c r="X43" s="220"/>
      <c r="Y43" s="57"/>
      <c r="Z43" s="57"/>
    </row>
    <row r="44" spans="2:26">
      <c r="B44" s="215">
        <v>122</v>
      </c>
      <c r="C44" s="215">
        <v>16.8</v>
      </c>
      <c r="D44" s="56"/>
      <c r="F44" s="56"/>
      <c r="G44" s="215">
        <v>122</v>
      </c>
      <c r="H44" s="215">
        <v>16.8</v>
      </c>
      <c r="T44" s="57"/>
      <c r="U44" s="57"/>
      <c r="V44" s="220"/>
      <c r="X44" s="220"/>
      <c r="Y44" s="57"/>
      <c r="Z44" s="57"/>
    </row>
    <row r="45" spans="2:26">
      <c r="B45" s="215">
        <v>123</v>
      </c>
      <c r="C45" s="215">
        <v>34.103999999999999</v>
      </c>
      <c r="D45" s="56"/>
      <c r="F45" s="56"/>
      <c r="G45" s="215">
        <v>123</v>
      </c>
      <c r="H45" s="215">
        <v>34.103999999999999</v>
      </c>
      <c r="T45" s="57"/>
      <c r="U45" s="57"/>
      <c r="V45" s="220"/>
      <c r="X45" s="220"/>
      <c r="Y45" s="57"/>
      <c r="Z45" s="57"/>
    </row>
    <row r="46" spans="2:26">
      <c r="B46" s="215">
        <v>124</v>
      </c>
      <c r="C46" s="215">
        <v>29.904</v>
      </c>
      <c r="D46" s="56"/>
      <c r="F46" s="56"/>
      <c r="G46" s="215">
        <v>124</v>
      </c>
      <c r="H46" s="215">
        <v>29.904</v>
      </c>
      <c r="T46" s="57"/>
      <c r="U46" s="57"/>
      <c r="V46" s="220"/>
      <c r="X46" s="220"/>
      <c r="Y46" s="57"/>
      <c r="Z46" s="57"/>
    </row>
    <row r="47" spans="2:26">
      <c r="B47" s="215">
        <v>125</v>
      </c>
      <c r="C47" s="215">
        <v>31.584</v>
      </c>
      <c r="D47" s="56"/>
      <c r="F47" s="56"/>
      <c r="G47" s="215">
        <v>125</v>
      </c>
      <c r="H47" s="215">
        <v>31.584</v>
      </c>
      <c r="T47" s="57"/>
      <c r="U47" s="57"/>
      <c r="V47" s="220"/>
      <c r="X47" s="220"/>
      <c r="Y47" s="57"/>
      <c r="Z47" s="57"/>
    </row>
    <row r="48" spans="2:26">
      <c r="B48" s="215">
        <v>126</v>
      </c>
      <c r="C48" s="215">
        <v>24.696000000000002</v>
      </c>
      <c r="D48" s="56"/>
      <c r="F48" s="56"/>
      <c r="G48" s="215">
        <v>126</v>
      </c>
      <c r="H48" s="215">
        <v>24.696000000000002</v>
      </c>
      <c r="T48" s="57"/>
      <c r="U48" s="57"/>
      <c r="V48" s="220"/>
      <c r="X48" s="220"/>
      <c r="Y48" s="57"/>
      <c r="Z48" s="57"/>
    </row>
    <row r="49" spans="2:26">
      <c r="B49" s="215">
        <v>127</v>
      </c>
      <c r="C49" s="215">
        <v>20.16</v>
      </c>
      <c r="D49" s="56"/>
      <c r="F49" s="56"/>
      <c r="G49" s="215">
        <v>127</v>
      </c>
      <c r="H49" s="215">
        <v>20.16</v>
      </c>
      <c r="T49" s="57"/>
      <c r="U49" s="57"/>
      <c r="V49" s="220"/>
      <c r="X49" s="220"/>
      <c r="Y49" s="57"/>
      <c r="Z49" s="57"/>
    </row>
    <row r="50" spans="2:26">
      <c r="B50" s="215">
        <v>128</v>
      </c>
      <c r="C50" s="215">
        <v>16.463999999999999</v>
      </c>
      <c r="D50" s="56"/>
      <c r="F50" s="56"/>
      <c r="G50" s="215">
        <v>128</v>
      </c>
      <c r="H50" s="215">
        <v>16.463999999999999</v>
      </c>
      <c r="T50" s="57"/>
      <c r="U50" s="57"/>
      <c r="V50" s="220"/>
      <c r="X50" s="220"/>
      <c r="Y50" s="57"/>
      <c r="Z50" s="57"/>
    </row>
    <row r="51" spans="2:26">
      <c r="T51" s="57"/>
      <c r="U51" s="57"/>
      <c r="V51" s="220"/>
      <c r="X51" s="220"/>
      <c r="Y51" s="57"/>
      <c r="Z51" s="57"/>
    </row>
    <row r="52" spans="2:26">
      <c r="T52" s="57"/>
      <c r="U52" s="57"/>
      <c r="V52" s="220"/>
      <c r="X52" s="220"/>
      <c r="Y52" s="57"/>
      <c r="Z52" s="57"/>
    </row>
    <row r="53" spans="2:26">
      <c r="T53" s="57"/>
      <c r="U53" s="57"/>
      <c r="V53" s="220"/>
      <c r="X53" s="220"/>
      <c r="Y53" s="57"/>
      <c r="Z53" s="57"/>
    </row>
    <row r="54" spans="2:26">
      <c r="B54" s="40" t="s">
        <v>748</v>
      </c>
      <c r="G54" s="40" t="s">
        <v>589</v>
      </c>
      <c r="T54" s="57"/>
      <c r="U54" s="57"/>
      <c r="V54" s="220"/>
      <c r="X54" s="220"/>
      <c r="Y54" s="57"/>
      <c r="Z54" s="57"/>
    </row>
    <row r="55" spans="2:26">
      <c r="B55" s="215">
        <v>89</v>
      </c>
      <c r="C55" s="215">
        <v>18.143999999999998</v>
      </c>
      <c r="G55" s="215">
        <v>89</v>
      </c>
      <c r="H55" s="215">
        <v>18.143999999999998</v>
      </c>
      <c r="T55" s="57"/>
      <c r="U55" s="57"/>
      <c r="V55" s="220"/>
      <c r="X55" s="220"/>
      <c r="Y55" s="57"/>
      <c r="Z55" s="57"/>
    </row>
    <row r="56" spans="2:26">
      <c r="B56" s="215">
        <v>90</v>
      </c>
      <c r="C56" s="215">
        <v>23.015999999999998</v>
      </c>
      <c r="G56" s="215">
        <v>90</v>
      </c>
      <c r="H56" s="215">
        <v>23.015999999999998</v>
      </c>
      <c r="T56" s="57"/>
      <c r="U56" s="57"/>
      <c r="V56" s="220"/>
      <c r="X56" s="220"/>
      <c r="Y56" s="57"/>
      <c r="Z56" s="57"/>
    </row>
    <row r="57" spans="2:26">
      <c r="B57" s="215">
        <v>91</v>
      </c>
      <c r="C57" s="215">
        <v>48.887999999999998</v>
      </c>
      <c r="G57" s="215">
        <v>91</v>
      </c>
      <c r="H57" s="215">
        <v>48.887999999999998</v>
      </c>
      <c r="T57" s="57"/>
      <c r="U57" s="57"/>
      <c r="V57" s="220"/>
      <c r="X57" s="220"/>
      <c r="Y57" s="57"/>
      <c r="Z57" s="57"/>
    </row>
    <row r="58" spans="2:26">
      <c r="B58" s="215">
        <v>92</v>
      </c>
      <c r="C58" s="215">
        <v>34.44</v>
      </c>
      <c r="G58" s="215">
        <v>92</v>
      </c>
      <c r="H58" s="215">
        <v>34.44</v>
      </c>
      <c r="T58" s="57"/>
      <c r="U58" s="57"/>
      <c r="V58" s="220"/>
      <c r="X58" s="220"/>
      <c r="Y58" s="57"/>
      <c r="Z58" s="57"/>
    </row>
    <row r="59" spans="2:26">
      <c r="B59" s="215">
        <v>93</v>
      </c>
      <c r="C59" s="215">
        <v>25.536000000000001</v>
      </c>
      <c r="G59" s="215">
        <v>93</v>
      </c>
      <c r="H59" s="215">
        <v>25.536000000000001</v>
      </c>
      <c r="T59" s="57"/>
      <c r="U59" s="57"/>
      <c r="V59" s="220"/>
      <c r="X59" s="220"/>
      <c r="Y59" s="57"/>
      <c r="Z59" s="57"/>
    </row>
    <row r="60" spans="2:26">
      <c r="B60" s="215">
        <v>94</v>
      </c>
      <c r="C60" s="215">
        <v>20.495999999999999</v>
      </c>
      <c r="G60" s="215">
        <v>94</v>
      </c>
      <c r="H60" s="215">
        <v>20.495999999999999</v>
      </c>
      <c r="T60" s="57"/>
      <c r="U60" s="57"/>
      <c r="V60" s="220"/>
      <c r="X60" s="220"/>
      <c r="Y60" s="57"/>
      <c r="Z60" s="57"/>
    </row>
    <row r="61" spans="2:26">
      <c r="B61" s="215">
        <v>95</v>
      </c>
      <c r="C61" s="215">
        <v>17.808</v>
      </c>
      <c r="G61" s="215">
        <v>95</v>
      </c>
      <c r="H61" s="215">
        <v>17.808</v>
      </c>
      <c r="T61" s="57"/>
      <c r="U61" s="57"/>
      <c r="V61" s="220"/>
      <c r="X61" s="220"/>
      <c r="Y61" s="57"/>
      <c r="Z61" s="57"/>
    </row>
    <row r="62" spans="2:26">
      <c r="B62" s="215">
        <v>96</v>
      </c>
      <c r="C62" s="215">
        <v>15.12</v>
      </c>
      <c r="G62" s="215">
        <v>96</v>
      </c>
      <c r="H62" s="215">
        <v>15.12</v>
      </c>
      <c r="T62" s="57"/>
      <c r="U62" s="57"/>
      <c r="V62" s="220"/>
      <c r="X62" s="220"/>
      <c r="Y62" s="57"/>
      <c r="Z62" s="57"/>
    </row>
    <row r="63" spans="2:26" ht="14.25" thickBot="1">
      <c r="B63" s="215">
        <v>97</v>
      </c>
      <c r="C63" s="215">
        <v>13.272</v>
      </c>
      <c r="G63" s="215">
        <v>97</v>
      </c>
      <c r="H63" s="215">
        <v>13.272</v>
      </c>
      <c r="T63" s="57"/>
      <c r="U63" s="57"/>
      <c r="V63" s="220"/>
      <c r="X63" s="220"/>
      <c r="Y63" s="57"/>
      <c r="Z63" s="57"/>
    </row>
    <row r="64" spans="2:26">
      <c r="B64" s="209">
        <v>98</v>
      </c>
      <c r="C64" s="210">
        <v>12.096000000000004</v>
      </c>
      <c r="D64" s="56" t="s">
        <v>594</v>
      </c>
      <c r="E64" s="38" t="s">
        <v>597</v>
      </c>
      <c r="F64" s="56" t="s">
        <v>594</v>
      </c>
      <c r="G64" s="209">
        <v>98</v>
      </c>
      <c r="H64" s="210">
        <v>12.096000000000004</v>
      </c>
      <c r="T64" s="57"/>
      <c r="U64" s="57"/>
      <c r="V64" s="220"/>
      <c r="X64" s="220"/>
      <c r="Y64" s="57"/>
      <c r="Z64" s="57"/>
    </row>
    <row r="65" spans="2:26">
      <c r="B65" s="211"/>
      <c r="C65" s="212">
        <v>11.550000000000004</v>
      </c>
      <c r="D65" s="56" t="s">
        <v>594</v>
      </c>
      <c r="E65" s="38" t="s">
        <v>597</v>
      </c>
      <c r="F65" s="56" t="s">
        <v>594</v>
      </c>
      <c r="G65" s="221">
        <v>99</v>
      </c>
      <c r="H65" s="212">
        <v>11.550000000000004</v>
      </c>
      <c r="T65" s="57"/>
      <c r="U65" s="57"/>
      <c r="V65" s="220"/>
      <c r="X65" s="220"/>
      <c r="Y65" s="57"/>
      <c r="Z65" s="57"/>
    </row>
    <row r="66" spans="2:26">
      <c r="B66" s="211"/>
      <c r="C66" s="212">
        <v>11.004000000000005</v>
      </c>
      <c r="D66" s="56" t="s">
        <v>594</v>
      </c>
      <c r="E66" s="38" t="s">
        <v>597</v>
      </c>
      <c r="F66" s="56" t="s">
        <v>594</v>
      </c>
      <c r="G66" s="221">
        <v>100</v>
      </c>
      <c r="H66" s="212">
        <v>11.004000000000005</v>
      </c>
      <c r="T66" s="57"/>
      <c r="U66" s="57"/>
      <c r="V66" s="220"/>
      <c r="X66" s="220"/>
      <c r="Y66" s="57"/>
      <c r="Z66" s="57"/>
    </row>
    <row r="67" spans="2:26">
      <c r="B67" s="211"/>
      <c r="C67" s="212">
        <v>10.458000000000006</v>
      </c>
      <c r="D67" s="56" t="s">
        <v>594</v>
      </c>
      <c r="E67" s="38" t="s">
        <v>597</v>
      </c>
      <c r="F67" s="56" t="s">
        <v>594</v>
      </c>
      <c r="G67" s="221">
        <v>101</v>
      </c>
      <c r="H67" s="212">
        <v>10.458000000000006</v>
      </c>
      <c r="T67" s="57"/>
      <c r="U67" s="57"/>
      <c r="V67" s="220"/>
      <c r="X67" s="220"/>
      <c r="Y67" s="57"/>
      <c r="Z67" s="57"/>
    </row>
    <row r="68" spans="2:26" ht="14.25" thickBot="1">
      <c r="B68" s="213">
        <v>102</v>
      </c>
      <c r="C68" s="214">
        <v>9.9120000000000061</v>
      </c>
      <c r="D68" s="56" t="s">
        <v>594</v>
      </c>
      <c r="E68" s="38" t="s">
        <v>597</v>
      </c>
      <c r="F68" s="56" t="s">
        <v>594</v>
      </c>
      <c r="G68" s="213">
        <v>102</v>
      </c>
      <c r="H68" s="214">
        <v>9.9120000000000061</v>
      </c>
    </row>
    <row r="69" spans="2:26">
      <c r="B69" s="215">
        <v>103</v>
      </c>
      <c r="C69" s="215">
        <v>10.92</v>
      </c>
      <c r="D69" s="56"/>
      <c r="F69" s="56"/>
      <c r="G69" s="215">
        <v>103</v>
      </c>
      <c r="H69" s="215">
        <v>10.92</v>
      </c>
    </row>
    <row r="70" spans="2:26">
      <c r="B70" s="215">
        <v>104</v>
      </c>
      <c r="C70" s="215">
        <v>20.495999999999999</v>
      </c>
      <c r="D70" s="56"/>
      <c r="F70" s="56"/>
      <c r="G70" s="215">
        <v>104</v>
      </c>
      <c r="H70" s="215">
        <v>20.495999999999999</v>
      </c>
    </row>
    <row r="71" spans="2:26">
      <c r="B71" s="215">
        <v>105</v>
      </c>
      <c r="C71" s="215">
        <v>58.8</v>
      </c>
      <c r="D71" s="56"/>
      <c r="F71" s="56"/>
      <c r="G71" s="215">
        <v>105</v>
      </c>
      <c r="H71" s="215">
        <v>58.8</v>
      </c>
    </row>
    <row r="72" spans="2:26">
      <c r="B72" s="215">
        <v>106</v>
      </c>
      <c r="C72" s="215">
        <v>95.087999999999994</v>
      </c>
      <c r="D72" s="56"/>
      <c r="F72" s="56"/>
      <c r="G72" s="215">
        <v>106</v>
      </c>
      <c r="H72" s="215">
        <v>95.087999999999994</v>
      </c>
    </row>
    <row r="73" spans="2:26">
      <c r="B73" s="215">
        <v>107</v>
      </c>
      <c r="C73" s="215">
        <v>56.112000000000002</v>
      </c>
      <c r="D73" s="56"/>
      <c r="F73" s="56"/>
      <c r="G73" s="215">
        <v>107</v>
      </c>
      <c r="H73" s="215">
        <v>56.112000000000002</v>
      </c>
    </row>
    <row r="74" spans="2:26" ht="14.25" thickBot="1">
      <c r="B74" s="215">
        <v>108</v>
      </c>
      <c r="C74" s="215">
        <v>35.951999999999998</v>
      </c>
      <c r="D74" s="56"/>
      <c r="F74" s="56"/>
      <c r="G74" s="215">
        <v>108</v>
      </c>
      <c r="H74" s="215">
        <v>35.951999999999998</v>
      </c>
    </row>
    <row r="75" spans="2:26">
      <c r="B75" s="209">
        <v>109</v>
      </c>
      <c r="C75" s="210">
        <v>27.384000000000015</v>
      </c>
      <c r="D75" s="56" t="s">
        <v>594</v>
      </c>
      <c r="E75" s="38" t="s">
        <v>597</v>
      </c>
      <c r="F75" s="56" t="s">
        <v>594</v>
      </c>
      <c r="G75" s="209">
        <v>109</v>
      </c>
      <c r="H75" s="210">
        <v>27.384000000000015</v>
      </c>
    </row>
    <row r="76" spans="2:26">
      <c r="B76" s="211"/>
      <c r="C76" s="212">
        <v>22.075199999999995</v>
      </c>
      <c r="D76" s="56" t="s">
        <v>594</v>
      </c>
      <c r="E76" s="38" t="s">
        <v>597</v>
      </c>
      <c r="F76" s="56" t="s">
        <v>594</v>
      </c>
      <c r="G76" s="221">
        <v>111</v>
      </c>
      <c r="H76" s="212">
        <v>22.075199999999995</v>
      </c>
    </row>
    <row r="77" spans="2:26">
      <c r="B77" s="211"/>
      <c r="C77" s="212">
        <v>19.420799999999986</v>
      </c>
      <c r="D77" s="56" t="s">
        <v>594</v>
      </c>
      <c r="E77" s="38" t="s">
        <v>597</v>
      </c>
      <c r="F77" s="56" t="s">
        <v>594</v>
      </c>
      <c r="G77" s="221">
        <v>112</v>
      </c>
      <c r="H77" s="212">
        <v>19.420799999999986</v>
      </c>
    </row>
    <row r="78" spans="2:26">
      <c r="B78" s="211"/>
      <c r="C78" s="212">
        <v>16.766399999999976</v>
      </c>
      <c r="D78" s="56" t="s">
        <v>594</v>
      </c>
      <c r="E78" s="38" t="s">
        <v>597</v>
      </c>
      <c r="F78" s="56" t="s">
        <v>594</v>
      </c>
      <c r="G78" s="221">
        <v>113.00000000000001</v>
      </c>
      <c r="H78" s="212">
        <v>16.766399999999976</v>
      </c>
    </row>
    <row r="79" spans="2:26" ht="14.25" thickBot="1">
      <c r="B79" s="213">
        <v>114</v>
      </c>
      <c r="C79" s="214">
        <v>14.112000000000023</v>
      </c>
      <c r="D79" s="56" t="s">
        <v>594</v>
      </c>
      <c r="E79" s="38" t="s">
        <v>597</v>
      </c>
      <c r="F79" s="56" t="s">
        <v>594</v>
      </c>
      <c r="G79" s="213">
        <v>114</v>
      </c>
      <c r="H79" s="214">
        <v>14.112000000000023</v>
      </c>
    </row>
    <row r="80" spans="2:26">
      <c r="B80" s="215">
        <v>115</v>
      </c>
      <c r="C80" s="215">
        <v>12.6</v>
      </c>
      <c r="D80" s="56"/>
      <c r="F80" s="56"/>
      <c r="G80" s="215">
        <v>115</v>
      </c>
      <c r="H80" s="215">
        <v>12.6</v>
      </c>
    </row>
    <row r="81" spans="2:8">
      <c r="B81" s="215">
        <v>116</v>
      </c>
      <c r="C81" s="215">
        <v>11.423999999999999</v>
      </c>
      <c r="D81" s="56"/>
      <c r="F81" s="56"/>
      <c r="G81" s="215">
        <v>116</v>
      </c>
      <c r="H81" s="215">
        <v>11.423999999999999</v>
      </c>
    </row>
    <row r="82" spans="2:8" ht="14.25" thickBot="1">
      <c r="B82" s="215">
        <v>117</v>
      </c>
      <c r="C82" s="215">
        <v>91.727999999999994</v>
      </c>
      <c r="D82" s="56"/>
      <c r="F82" s="56"/>
      <c r="G82" s="215">
        <v>117</v>
      </c>
      <c r="H82" s="215">
        <v>91.727999999999994</v>
      </c>
    </row>
    <row r="83" spans="2:8">
      <c r="B83" s="209">
        <v>118</v>
      </c>
      <c r="C83" s="210">
        <v>48.215999999999894</v>
      </c>
      <c r="D83" s="56" t="s">
        <v>594</v>
      </c>
      <c r="E83" s="38" t="s">
        <v>597</v>
      </c>
      <c r="F83" s="56" t="s">
        <v>594</v>
      </c>
      <c r="G83" s="209">
        <v>118</v>
      </c>
      <c r="H83" s="210">
        <v>48.215999999999894</v>
      </c>
    </row>
    <row r="84" spans="2:8">
      <c r="B84" s="211"/>
      <c r="C84" s="212">
        <v>36.035999999999831</v>
      </c>
      <c r="D84" s="56" t="s">
        <v>594</v>
      </c>
      <c r="E84" s="38" t="s">
        <v>597</v>
      </c>
      <c r="F84" s="56" t="s">
        <v>594</v>
      </c>
      <c r="G84" s="221">
        <v>119</v>
      </c>
      <c r="H84" s="212">
        <v>36.035999999999831</v>
      </c>
    </row>
    <row r="85" spans="2:8" ht="14.25" thickBot="1">
      <c r="B85" s="213">
        <v>120</v>
      </c>
      <c r="C85" s="214">
        <v>23.855999999999995</v>
      </c>
      <c r="D85" s="56" t="s">
        <v>594</v>
      </c>
      <c r="E85" s="38" t="s">
        <v>597</v>
      </c>
      <c r="F85" s="56" t="s">
        <v>594</v>
      </c>
      <c r="G85" s="213">
        <v>120</v>
      </c>
      <c r="H85" s="214">
        <v>23.855999999999995</v>
      </c>
    </row>
    <row r="86" spans="2:8">
      <c r="B86" s="215">
        <v>121</v>
      </c>
      <c r="C86" s="215">
        <v>19.824000000000002</v>
      </c>
      <c r="G86" s="215">
        <v>121</v>
      </c>
      <c r="H86" s="215">
        <v>19.824000000000002</v>
      </c>
    </row>
    <row r="87" spans="2:8">
      <c r="B87" s="215">
        <v>122</v>
      </c>
      <c r="C87" s="215">
        <v>16.8</v>
      </c>
      <c r="G87" s="215">
        <v>122</v>
      </c>
      <c r="H87" s="215">
        <v>16.8</v>
      </c>
    </row>
    <row r="88" spans="2:8">
      <c r="B88" s="215">
        <v>123</v>
      </c>
      <c r="C88" s="215">
        <v>34.103999999999999</v>
      </c>
      <c r="G88" s="215">
        <v>123</v>
      </c>
      <c r="H88" s="215">
        <v>34.103999999999999</v>
      </c>
    </row>
    <row r="89" spans="2:8">
      <c r="B89" s="215">
        <v>124</v>
      </c>
      <c r="C89" s="215">
        <v>29.904</v>
      </c>
      <c r="G89" s="215">
        <v>124</v>
      </c>
      <c r="H89" s="215">
        <v>29.904</v>
      </c>
    </row>
    <row r="90" spans="2:8">
      <c r="B90" s="215">
        <v>125</v>
      </c>
      <c r="C90" s="215">
        <v>31.584</v>
      </c>
      <c r="G90" s="215">
        <v>125</v>
      </c>
      <c r="H90" s="215">
        <v>31.584</v>
      </c>
    </row>
    <row r="91" spans="2:8">
      <c r="B91" s="215">
        <v>126</v>
      </c>
      <c r="C91" s="215">
        <v>24.696000000000002</v>
      </c>
      <c r="G91" s="215">
        <v>126</v>
      </c>
      <c r="H91" s="215">
        <v>24.696000000000002</v>
      </c>
    </row>
    <row r="92" spans="2:8">
      <c r="B92" s="215">
        <v>127</v>
      </c>
      <c r="C92" s="215">
        <v>20.16</v>
      </c>
      <c r="G92" s="215">
        <v>127</v>
      </c>
      <c r="H92" s="215">
        <v>20.16</v>
      </c>
    </row>
    <row r="93" spans="2:8">
      <c r="B93" s="215">
        <v>128</v>
      </c>
      <c r="C93" s="215">
        <v>16.463999999999999</v>
      </c>
      <c r="G93" s="215">
        <v>128</v>
      </c>
      <c r="H93" s="215">
        <v>16.463999999999999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7"/>
  <dimension ref="A1:T31"/>
  <sheetViews>
    <sheetView zoomScaleNormal="100" workbookViewId="0"/>
  </sheetViews>
  <sheetFormatPr defaultRowHeight="13.5"/>
  <cols>
    <col min="1" max="1" width="9.140625" style="38"/>
    <col min="2" max="6" width="9.28515625" style="38" customWidth="1"/>
    <col min="7" max="16384" width="9.140625" style="38"/>
  </cols>
  <sheetData>
    <row r="1" spans="1:20" ht="14.25" thickBot="1">
      <c r="A1" s="44"/>
    </row>
    <row r="2" spans="1:20" ht="14.25" thickBot="1">
      <c r="B2" s="42"/>
      <c r="C2" s="41" t="s">
        <v>576</v>
      </c>
    </row>
    <row r="3" spans="1:20" s="39" customFormat="1" ht="14.25" thickBot="1"/>
    <row r="4" spans="1:20" s="39" customFormat="1" ht="14.25" thickBot="1">
      <c r="B4" s="53"/>
      <c r="C4" s="54" t="s">
        <v>592</v>
      </c>
    </row>
    <row r="5" spans="1:20" s="39" customFormat="1"/>
    <row r="6" spans="1:20" ht="14.25" thickBot="1">
      <c r="B6" s="40"/>
      <c r="C6" s="39"/>
      <c r="G6" s="40"/>
      <c r="H6" s="39"/>
      <c r="N6" s="222"/>
      <c r="O6" s="222"/>
      <c r="P6" s="222"/>
      <c r="Q6" s="222"/>
      <c r="R6" s="222"/>
      <c r="S6" s="222"/>
      <c r="T6" s="222"/>
    </row>
    <row r="7" spans="1:20">
      <c r="B7" s="58">
        <f ca="1">RAND()</f>
        <v>0.83003129944634613</v>
      </c>
      <c r="C7" s="59">
        <f ca="1">RAND()</f>
        <v>0.63224204492337521</v>
      </c>
      <c r="D7" s="56"/>
      <c r="E7" s="58">
        <f t="shared" ref="E7:F14" ca="1" si="0">RAND()</f>
        <v>0.34872358010551041</v>
      </c>
      <c r="F7" s="59">
        <f t="shared" ca="1" si="0"/>
        <v>0.25947496833098893</v>
      </c>
      <c r="I7" s="44"/>
      <c r="N7" s="223"/>
      <c r="O7" s="224"/>
      <c r="P7" s="224"/>
      <c r="Q7" s="224"/>
      <c r="R7" s="224"/>
      <c r="S7" s="224"/>
      <c r="T7" s="222"/>
    </row>
    <row r="8" spans="1:20">
      <c r="B8" s="60">
        <f t="shared" ref="B8:C11" ca="1" si="1">RAND()</f>
        <v>3.6200451215615992E-2</v>
      </c>
      <c r="C8" s="61">
        <f t="shared" ca="1" si="1"/>
        <v>0.9582430321815798</v>
      </c>
      <c r="D8" s="56"/>
      <c r="E8" s="60">
        <f t="shared" ca="1" si="0"/>
        <v>0.57718640698299484</v>
      </c>
      <c r="F8" s="61">
        <f t="shared" ca="1" si="0"/>
        <v>0.33443032272094642</v>
      </c>
      <c r="I8" s="44"/>
      <c r="N8" s="223"/>
      <c r="O8" s="224"/>
      <c r="P8" s="224"/>
      <c r="Q8" s="224"/>
      <c r="R8" s="224"/>
      <c r="S8" s="224"/>
      <c r="T8" s="222"/>
    </row>
    <row r="9" spans="1:20">
      <c r="B9" s="60">
        <f t="shared" ca="1" si="1"/>
        <v>0.18747730248896932</v>
      </c>
      <c r="C9" s="61">
        <f t="shared" ca="1" si="1"/>
        <v>0.46408578185136307</v>
      </c>
      <c r="D9" s="56"/>
      <c r="E9" s="62"/>
      <c r="F9" s="61">
        <f t="shared" ca="1" si="0"/>
        <v>0.64056402551001224</v>
      </c>
      <c r="I9" s="44"/>
      <c r="N9" s="223"/>
      <c r="O9" s="224"/>
      <c r="P9" s="224"/>
      <c r="Q9" s="224"/>
      <c r="R9" s="224"/>
      <c r="S9" s="224"/>
      <c r="T9" s="222"/>
    </row>
    <row r="10" spans="1:20">
      <c r="B10" s="60">
        <f t="shared" ca="1" si="1"/>
        <v>0.70730427027282428</v>
      </c>
      <c r="C10" s="61">
        <f t="shared" ca="1" si="1"/>
        <v>0.81084203176145575</v>
      </c>
      <c r="D10" s="56"/>
      <c r="E10" s="62"/>
      <c r="F10" s="61">
        <f t="shared" ca="1" si="0"/>
        <v>0.54762877269781196</v>
      </c>
      <c r="I10" s="44"/>
      <c r="N10" s="222"/>
      <c r="O10" s="222"/>
      <c r="P10" s="222"/>
      <c r="Q10" s="222"/>
      <c r="R10" s="222"/>
      <c r="S10" s="222"/>
      <c r="T10" s="222"/>
    </row>
    <row r="11" spans="1:20">
      <c r="B11" s="60">
        <f t="shared" ca="1" si="1"/>
        <v>0.79648496483669451</v>
      </c>
      <c r="C11" s="61">
        <f t="shared" ca="1" si="1"/>
        <v>0.84337108195452615</v>
      </c>
      <c r="D11" s="56"/>
      <c r="E11" s="62"/>
      <c r="F11" s="61">
        <f t="shared" ca="1" si="0"/>
        <v>0.37535834817948643</v>
      </c>
      <c r="I11" s="44"/>
      <c r="N11" s="222"/>
      <c r="O11" s="222"/>
      <c r="P11" s="222"/>
      <c r="Q11" s="222"/>
      <c r="R11" s="222"/>
      <c r="S11" s="222"/>
      <c r="T11" s="222"/>
    </row>
    <row r="12" spans="1:20">
      <c r="B12" s="60">
        <f t="shared" ref="B12:C31" ca="1" si="2">RAND()</f>
        <v>0.12754985435169042</v>
      </c>
      <c r="C12" s="63"/>
      <c r="D12" s="56"/>
      <c r="E12" s="60">
        <f t="shared" ref="E12:E16" ca="1" si="3">RAND()</f>
        <v>6.8345638763497973E-2</v>
      </c>
      <c r="F12" s="61">
        <f t="shared" ca="1" si="0"/>
        <v>0.85801729325547083</v>
      </c>
      <c r="I12" s="44"/>
      <c r="N12" s="222"/>
      <c r="O12" s="222"/>
      <c r="P12" s="222"/>
      <c r="Q12" s="222"/>
      <c r="R12" s="222"/>
      <c r="S12" s="222"/>
      <c r="T12" s="222"/>
    </row>
    <row r="13" spans="1:20">
      <c r="B13" s="60">
        <f t="shared" ca="1" si="2"/>
        <v>0.38518041276087778</v>
      </c>
      <c r="C13" s="63"/>
      <c r="D13" s="56"/>
      <c r="E13" s="60">
        <f t="shared" ca="1" si="3"/>
        <v>0.12032107832077976</v>
      </c>
      <c r="F13" s="61">
        <f t="shared" ca="1" si="0"/>
        <v>0.99034793856934034</v>
      </c>
      <c r="I13" s="44"/>
      <c r="N13" s="222"/>
      <c r="O13" s="222"/>
      <c r="P13" s="222"/>
      <c r="Q13" s="222"/>
      <c r="R13" s="222"/>
      <c r="S13" s="222"/>
      <c r="T13" s="222"/>
    </row>
    <row r="14" spans="1:20">
      <c r="B14" s="60">
        <f t="shared" ca="1" si="2"/>
        <v>0.30286460136430193</v>
      </c>
      <c r="C14" s="63"/>
      <c r="D14" s="56"/>
      <c r="E14" s="60">
        <f t="shared" ca="1" si="3"/>
        <v>9.7818643032058894E-2</v>
      </c>
      <c r="F14" s="61">
        <f t="shared" ca="1" si="0"/>
        <v>0.5539804033045308</v>
      </c>
      <c r="I14" s="44"/>
    </row>
    <row r="15" spans="1:20">
      <c r="B15" s="60">
        <f t="shared" ca="1" si="2"/>
        <v>0.84032263011457253</v>
      </c>
      <c r="C15" s="63"/>
      <c r="D15" s="56"/>
      <c r="E15" s="60">
        <f t="shared" ca="1" si="3"/>
        <v>0.47141808087016046</v>
      </c>
      <c r="F15" s="63" t="s">
        <v>577</v>
      </c>
      <c r="I15" s="44"/>
    </row>
    <row r="16" spans="1:20">
      <c r="B16" s="60">
        <f t="shared" ca="1" si="2"/>
        <v>0.28385828240600786</v>
      </c>
      <c r="C16" s="61">
        <f t="shared" ca="1" si="2"/>
        <v>0.51241380309820972</v>
      </c>
      <c r="D16" s="56"/>
      <c r="E16" s="60">
        <f t="shared" ca="1" si="3"/>
        <v>0.7902291443535594</v>
      </c>
      <c r="F16" s="63" t="s">
        <v>577</v>
      </c>
      <c r="I16" s="44"/>
    </row>
    <row r="17" spans="2:9">
      <c r="B17" s="60">
        <f t="shared" ca="1" si="2"/>
        <v>0.15159590433904668</v>
      </c>
      <c r="C17" s="61">
        <f t="shared" ca="1" si="2"/>
        <v>0.8566148377214664</v>
      </c>
      <c r="D17" s="56"/>
      <c r="E17" s="67"/>
      <c r="F17" s="63" t="s">
        <v>577</v>
      </c>
      <c r="I17" s="44"/>
    </row>
    <row r="18" spans="2:9">
      <c r="B18" s="60">
        <f t="shared" ca="1" si="2"/>
        <v>0.10271175293615808</v>
      </c>
      <c r="C18" s="61">
        <f t="shared" ca="1" si="2"/>
        <v>0.27991722364943072</v>
      </c>
      <c r="D18" s="56"/>
      <c r="E18" s="67"/>
      <c r="F18" s="63" t="s">
        <v>577</v>
      </c>
      <c r="I18" s="44"/>
    </row>
    <row r="19" spans="2:9">
      <c r="B19" s="60">
        <f t="shared" ca="1" si="2"/>
        <v>0.60339277006844272</v>
      </c>
      <c r="C19" s="61">
        <f t="shared" ca="1" si="2"/>
        <v>0.19983140784709263</v>
      </c>
      <c r="D19" s="56"/>
      <c r="E19" s="67"/>
      <c r="F19" s="63" t="s">
        <v>577</v>
      </c>
      <c r="I19" s="44"/>
    </row>
    <row r="20" spans="2:9">
      <c r="B20" s="60">
        <f t="shared" ca="1" si="2"/>
        <v>0.26546240750223671</v>
      </c>
      <c r="C20" s="61">
        <f t="shared" ca="1" si="2"/>
        <v>0.82499982132940985</v>
      </c>
      <c r="D20" s="56"/>
      <c r="E20" s="60">
        <f t="shared" ref="E20:E26" ca="1" si="4">RAND()</f>
        <v>0.69279104275470726</v>
      </c>
      <c r="F20" s="61">
        <f t="shared" ref="F20:F28" ca="1" si="5">RAND()</f>
        <v>0.67820854110337514</v>
      </c>
      <c r="I20" s="44"/>
    </row>
    <row r="21" spans="2:9">
      <c r="B21" s="60">
        <f t="shared" ca="1" si="2"/>
        <v>0.47503674247093919</v>
      </c>
      <c r="C21" s="63"/>
      <c r="D21" s="56"/>
      <c r="E21" s="60">
        <f t="shared" ca="1" si="4"/>
        <v>0.55724389741976132</v>
      </c>
      <c r="F21" s="61">
        <f t="shared" ca="1" si="5"/>
        <v>7.2795088589862722E-2</v>
      </c>
      <c r="I21" s="44"/>
    </row>
    <row r="22" spans="2:9">
      <c r="B22" s="60">
        <f t="shared" ca="1" si="2"/>
        <v>0.45768139050268308</v>
      </c>
      <c r="C22" s="63"/>
      <c r="D22" s="56"/>
      <c r="E22" s="60">
        <f t="shared" ca="1" si="4"/>
        <v>0.90139119165160952</v>
      </c>
      <c r="F22" s="61">
        <f t="shared" ca="1" si="5"/>
        <v>0.37870734301153419</v>
      </c>
      <c r="I22" s="44"/>
    </row>
    <row r="23" spans="2:9">
      <c r="B23" s="60">
        <f t="shared" ca="1" si="2"/>
        <v>0.64863633704076773</v>
      </c>
      <c r="C23" s="63"/>
      <c r="D23" s="56"/>
      <c r="E23" s="60">
        <f t="shared" ca="1" si="4"/>
        <v>0.12266989263332473</v>
      </c>
      <c r="F23" s="61">
        <f t="shared" ca="1" si="5"/>
        <v>0.13955670082015459</v>
      </c>
      <c r="I23" s="44"/>
    </row>
    <row r="24" spans="2:9">
      <c r="B24" s="60">
        <f t="shared" ca="1" si="2"/>
        <v>0.45527114721350781</v>
      </c>
      <c r="C24" s="63"/>
      <c r="D24" s="56"/>
      <c r="E24" s="60">
        <f t="shared" ca="1" si="4"/>
        <v>7.6190626137396578E-2</v>
      </c>
      <c r="F24" s="61">
        <f t="shared" ca="1" si="5"/>
        <v>0.83572118887943492</v>
      </c>
      <c r="I24" s="44"/>
    </row>
    <row r="25" spans="2:9">
      <c r="B25" s="60">
        <f t="shared" ca="1" si="2"/>
        <v>0.9607309905650423</v>
      </c>
      <c r="C25" s="61">
        <f t="shared" ca="1" si="2"/>
        <v>0.60509192867913608</v>
      </c>
      <c r="D25" s="56"/>
      <c r="E25" s="60">
        <f t="shared" ca="1" si="4"/>
        <v>0.21022438832048884</v>
      </c>
      <c r="F25" s="61">
        <f t="shared" ca="1" si="5"/>
        <v>0.90001199748359895</v>
      </c>
      <c r="I25" s="44"/>
    </row>
    <row r="26" spans="2:9">
      <c r="B26" s="60">
        <f t="shared" ca="1" si="2"/>
        <v>0.66721572406435392</v>
      </c>
      <c r="C26" s="61">
        <f t="shared" ca="1" si="2"/>
        <v>0.79248183290559648</v>
      </c>
      <c r="D26" s="56"/>
      <c r="E26" s="60">
        <f t="shared" ca="1" si="4"/>
        <v>0.63361256583446424</v>
      </c>
      <c r="F26" s="61">
        <f t="shared" ca="1" si="5"/>
        <v>0.93144793400497194</v>
      </c>
      <c r="I26" s="44"/>
    </row>
    <row r="27" spans="2:9">
      <c r="B27" s="60">
        <f t="shared" ca="1" si="2"/>
        <v>0.93862130034587699</v>
      </c>
      <c r="C27" s="61">
        <f t="shared" ca="1" si="2"/>
        <v>0.58073880398837718</v>
      </c>
      <c r="D27" s="56"/>
      <c r="E27" s="62"/>
      <c r="F27" s="61">
        <f t="shared" ca="1" si="5"/>
        <v>0.49003568516106011</v>
      </c>
      <c r="I27" s="44"/>
    </row>
    <row r="28" spans="2:9">
      <c r="B28" s="60">
        <f t="shared" ca="1" si="2"/>
        <v>0.25358642509735496</v>
      </c>
      <c r="C28" s="61">
        <f t="shared" ca="1" si="2"/>
        <v>0.68413961811781299</v>
      </c>
      <c r="D28" s="56"/>
      <c r="E28" s="62"/>
      <c r="F28" s="61">
        <f t="shared" ca="1" si="5"/>
        <v>0.44503532656377853</v>
      </c>
      <c r="I28" s="44"/>
    </row>
    <row r="29" spans="2:9">
      <c r="B29" s="60">
        <f t="shared" ca="1" si="2"/>
        <v>0.34665324936738373</v>
      </c>
      <c r="C29" s="61">
        <f t="shared" ca="1" si="2"/>
        <v>0.58147706198937343</v>
      </c>
      <c r="D29" s="56"/>
      <c r="E29" s="60">
        <f t="shared" ref="E29:E31" ca="1" si="6">RAND()</f>
        <v>0.93589595356039124</v>
      </c>
      <c r="F29" s="63"/>
      <c r="I29" s="44"/>
    </row>
    <row r="30" spans="2:9">
      <c r="B30" s="60">
        <f t="shared" ca="1" si="2"/>
        <v>0.14228715174510276</v>
      </c>
      <c r="C30" s="61">
        <f t="shared" ca="1" si="2"/>
        <v>0.39704908079431434</v>
      </c>
      <c r="D30" s="56"/>
      <c r="E30" s="60">
        <f t="shared" ca="1" si="6"/>
        <v>0.85810169954857773</v>
      </c>
      <c r="F30" s="63"/>
      <c r="I30" s="44"/>
    </row>
    <row r="31" spans="2:9" ht="14.25" thickBot="1">
      <c r="B31" s="64">
        <f t="shared" ca="1" si="2"/>
        <v>0.27728667667549045</v>
      </c>
      <c r="C31" s="66">
        <f t="shared" ca="1" si="2"/>
        <v>0.91859248800627413</v>
      </c>
      <c r="D31" s="56"/>
      <c r="E31" s="64">
        <f t="shared" ca="1" si="6"/>
        <v>0.45330633204205117</v>
      </c>
      <c r="F31" s="65"/>
      <c r="I31" s="4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9" enableFormatConditionsCalculation="0"/>
  <dimension ref="A1:AP2940"/>
  <sheetViews>
    <sheetView zoomScaleNormal="100" workbookViewId="0"/>
  </sheetViews>
  <sheetFormatPr defaultColWidth="9" defaultRowHeight="13.5"/>
  <cols>
    <col min="1" max="1" width="9" style="68"/>
    <col min="2" max="2" width="9" style="68" customWidth="1"/>
    <col min="3" max="3" width="10.140625" style="5" bestFit="1" customWidth="1"/>
    <col min="4" max="26" width="9" style="5"/>
    <col min="27" max="29" width="9.140625" style="5" bestFit="1" customWidth="1"/>
    <col min="30" max="30" width="10.140625" style="5" bestFit="1" customWidth="1"/>
    <col min="31" max="42" width="9.140625" style="5" bestFit="1" customWidth="1"/>
    <col min="43" max="16384" width="9" style="5"/>
  </cols>
  <sheetData>
    <row r="1" spans="1:42" ht="14.25" thickBot="1"/>
    <row r="2" spans="1:42" ht="14.25" thickBot="1">
      <c r="A2" s="5"/>
      <c r="B2" s="69"/>
      <c r="C2" s="14" t="s">
        <v>576</v>
      </c>
    </row>
    <row r="3" spans="1:42" ht="14.25" thickBot="1"/>
    <row r="4" spans="1:42">
      <c r="B4" s="89" t="s">
        <v>602</v>
      </c>
      <c r="C4" s="90"/>
      <c r="D4" s="90"/>
      <c r="E4" s="90"/>
      <c r="F4" s="90"/>
      <c r="G4" s="91"/>
    </row>
    <row r="5" spans="1:42">
      <c r="B5" s="92"/>
      <c r="C5" s="93" t="s">
        <v>604</v>
      </c>
      <c r="D5" s="94"/>
      <c r="E5" s="94"/>
      <c r="F5" s="94"/>
      <c r="G5" s="95"/>
    </row>
    <row r="6" spans="1:42" ht="14.25" thickBot="1">
      <c r="B6" s="96"/>
      <c r="C6" s="97" t="s">
        <v>603</v>
      </c>
      <c r="D6" s="98"/>
      <c r="E6" s="98"/>
      <c r="F6" s="98"/>
      <c r="G6" s="99"/>
    </row>
    <row r="9" spans="1:42" ht="14.25" thickBot="1">
      <c r="B9" s="68" t="s">
        <v>601</v>
      </c>
      <c r="G9" s="68" t="s">
        <v>606</v>
      </c>
      <c r="M9" s="5" t="s">
        <v>612</v>
      </c>
    </row>
    <row r="10" spans="1:42">
      <c r="B10" s="70" t="s">
        <v>616</v>
      </c>
      <c r="C10" s="71"/>
      <c r="G10" s="70" t="s">
        <v>615</v>
      </c>
      <c r="H10" s="71"/>
      <c r="M10" s="29" t="s">
        <v>614</v>
      </c>
      <c r="N10" s="83"/>
      <c r="O10" s="83"/>
      <c r="P10" s="83"/>
      <c r="Q10" s="83"/>
      <c r="R10" s="71"/>
      <c r="T10" s="29" t="s">
        <v>617</v>
      </c>
      <c r="U10" s="71"/>
      <c r="AA10" s="29" t="s">
        <v>631</v>
      </c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71"/>
    </row>
    <row r="11" spans="1:42">
      <c r="B11" s="35" t="s">
        <v>0</v>
      </c>
      <c r="C11" s="34" t="s">
        <v>599</v>
      </c>
      <c r="G11" s="33" t="s">
        <v>0</v>
      </c>
      <c r="H11" s="34" t="s">
        <v>605</v>
      </c>
      <c r="M11" s="33" t="s">
        <v>0</v>
      </c>
      <c r="N11" s="36" t="s">
        <v>607</v>
      </c>
      <c r="O11" s="36" t="s">
        <v>608</v>
      </c>
      <c r="P11" s="36" t="s">
        <v>609</v>
      </c>
      <c r="Q11" s="36" t="s">
        <v>610</v>
      </c>
      <c r="R11" s="34" t="s">
        <v>611</v>
      </c>
      <c r="T11" s="76" t="s">
        <v>0</v>
      </c>
      <c r="U11" s="72" t="s">
        <v>613</v>
      </c>
      <c r="AA11" s="33" t="s">
        <v>0</v>
      </c>
      <c r="AB11" s="36" t="s">
        <v>580</v>
      </c>
      <c r="AC11" s="36" t="s">
        <v>618</v>
      </c>
      <c r="AD11" s="36" t="s">
        <v>619</v>
      </c>
      <c r="AE11" s="36" t="s">
        <v>620</v>
      </c>
      <c r="AF11" s="36" t="s">
        <v>621</v>
      </c>
      <c r="AG11" s="36" t="s">
        <v>622</v>
      </c>
      <c r="AH11" s="36" t="s">
        <v>623</v>
      </c>
      <c r="AI11" s="36" t="s">
        <v>624</v>
      </c>
      <c r="AJ11" s="36" t="s">
        <v>625</v>
      </c>
      <c r="AK11" s="36" t="s">
        <v>626</v>
      </c>
      <c r="AL11" s="36" t="s">
        <v>627</v>
      </c>
      <c r="AM11" s="36" t="s">
        <v>628</v>
      </c>
      <c r="AN11" s="36" t="s">
        <v>581</v>
      </c>
      <c r="AO11" s="36" t="s">
        <v>629</v>
      </c>
      <c r="AP11" s="34" t="s">
        <v>630</v>
      </c>
    </row>
    <row r="12" spans="1:42">
      <c r="B12" s="80" t="s">
        <v>600</v>
      </c>
      <c r="C12" s="81" t="s">
        <v>600</v>
      </c>
      <c r="G12" s="80" t="s">
        <v>600</v>
      </c>
      <c r="H12" s="81" t="s">
        <v>600</v>
      </c>
      <c r="M12" s="80" t="s">
        <v>600</v>
      </c>
      <c r="N12" s="82" t="s">
        <v>600</v>
      </c>
      <c r="O12" s="82" t="s">
        <v>600</v>
      </c>
      <c r="P12" s="82" t="s">
        <v>600</v>
      </c>
      <c r="Q12" s="82" t="s">
        <v>600</v>
      </c>
      <c r="R12" s="81" t="s">
        <v>600</v>
      </c>
      <c r="T12" s="80" t="s">
        <v>600</v>
      </c>
      <c r="U12" s="81" t="s">
        <v>600</v>
      </c>
      <c r="AA12" s="80" t="s">
        <v>600</v>
      </c>
      <c r="AB12" s="82" t="s">
        <v>600</v>
      </c>
      <c r="AC12" s="82" t="s">
        <v>600</v>
      </c>
      <c r="AD12" s="82" t="s">
        <v>600</v>
      </c>
      <c r="AE12" s="82" t="s">
        <v>600</v>
      </c>
      <c r="AF12" s="82" t="s">
        <v>600</v>
      </c>
      <c r="AG12" s="82" t="s">
        <v>600</v>
      </c>
      <c r="AH12" s="82" t="s">
        <v>600</v>
      </c>
      <c r="AI12" s="82" t="s">
        <v>600</v>
      </c>
      <c r="AJ12" s="82" t="s">
        <v>600</v>
      </c>
      <c r="AK12" s="82" t="s">
        <v>600</v>
      </c>
      <c r="AL12" s="82" t="s">
        <v>600</v>
      </c>
      <c r="AM12" s="82" t="s">
        <v>600</v>
      </c>
      <c r="AN12" s="82" t="s">
        <v>600</v>
      </c>
      <c r="AO12" s="82" t="s">
        <v>600</v>
      </c>
      <c r="AP12" s="81" t="s">
        <v>600</v>
      </c>
    </row>
    <row r="13" spans="1:42">
      <c r="B13" s="35">
        <v>2</v>
      </c>
      <c r="C13" s="73">
        <v>12.6</v>
      </c>
      <c r="G13" s="78">
        <v>1</v>
      </c>
      <c r="H13" s="73">
        <v>24.39</v>
      </c>
      <c r="M13" s="78">
        <v>1</v>
      </c>
      <c r="N13" s="84">
        <v>2.2000000000000002</v>
      </c>
      <c r="O13" s="84">
        <v>-1.1000000000000001</v>
      </c>
      <c r="P13" s="84">
        <v>1.9</v>
      </c>
      <c r="Q13" s="84">
        <v>4.72</v>
      </c>
      <c r="R13" s="73">
        <v>0</v>
      </c>
      <c r="T13" s="78">
        <v>2</v>
      </c>
      <c r="U13" s="73">
        <v>6.8</v>
      </c>
      <c r="AA13" s="78">
        <v>2</v>
      </c>
      <c r="AB13" s="84">
        <v>70</v>
      </c>
      <c r="AC13" s="84">
        <v>100</v>
      </c>
      <c r="AD13" s="84">
        <v>17</v>
      </c>
      <c r="AE13" s="84">
        <v>62</v>
      </c>
      <c r="AF13" s="84">
        <v>0.02</v>
      </c>
      <c r="AG13" s="84">
        <v>0.1</v>
      </c>
      <c r="AH13" s="84">
        <v>0.42</v>
      </c>
      <c r="AI13" s="84">
        <v>0.4</v>
      </c>
      <c r="AJ13" s="84">
        <v>7.3330000000000002</v>
      </c>
      <c r="AK13" s="84">
        <v>17.111000000000001</v>
      </c>
      <c r="AL13" s="84">
        <v>0.9</v>
      </c>
      <c r="AM13" s="84">
        <v>0</v>
      </c>
      <c r="AN13" s="84">
        <v>13.9</v>
      </c>
      <c r="AO13" s="84">
        <v>12.29</v>
      </c>
      <c r="AP13" s="73">
        <v>29</v>
      </c>
    </row>
    <row r="14" spans="1:42">
      <c r="B14" s="35">
        <v>3</v>
      </c>
      <c r="C14" s="73">
        <v>11.256</v>
      </c>
      <c r="G14" s="78">
        <v>2</v>
      </c>
      <c r="H14" s="73">
        <v>20.309999999999999</v>
      </c>
      <c r="M14" s="78">
        <v>1.125</v>
      </c>
      <c r="N14" s="84">
        <v>1.7</v>
      </c>
      <c r="O14" s="84">
        <v>-1.1000000000000001</v>
      </c>
      <c r="P14" s="84">
        <v>2.2999999999999998</v>
      </c>
      <c r="Q14" s="84">
        <v>4.37</v>
      </c>
      <c r="R14" s="73">
        <v>0</v>
      </c>
      <c r="T14" s="78">
        <v>3</v>
      </c>
      <c r="U14" s="73">
        <v>6.7</v>
      </c>
      <c r="AA14" s="78">
        <v>9</v>
      </c>
      <c r="AB14" s="84">
        <v>90</v>
      </c>
      <c r="AC14" s="84">
        <v>100</v>
      </c>
      <c r="AD14" s="84">
        <v>13</v>
      </c>
      <c r="AE14" s="84">
        <v>0</v>
      </c>
      <c r="AF14" s="84">
        <v>0.01</v>
      </c>
      <c r="AG14" s="84">
        <v>0.03</v>
      </c>
      <c r="AH14" s="84">
        <v>0.37</v>
      </c>
      <c r="AI14" s="84">
        <v>0.2</v>
      </c>
      <c r="AJ14" s="84">
        <v>8</v>
      </c>
      <c r="AK14" s="84">
        <v>18.667000000000002</v>
      </c>
      <c r="AL14" s="84">
        <v>0.4</v>
      </c>
      <c r="AM14" s="84">
        <v>0</v>
      </c>
      <c r="AN14" s="84">
        <v>14</v>
      </c>
      <c r="AO14" s="84">
        <v>13.14</v>
      </c>
      <c r="AP14" s="73">
        <v>31</v>
      </c>
    </row>
    <row r="15" spans="1:42">
      <c r="B15" s="35">
        <v>4</v>
      </c>
      <c r="C15" s="73">
        <v>10.416</v>
      </c>
      <c r="G15" s="78">
        <v>3</v>
      </c>
      <c r="H15" s="73">
        <v>55.8</v>
      </c>
      <c r="M15" s="78">
        <v>1.25</v>
      </c>
      <c r="N15" s="84">
        <v>0</v>
      </c>
      <c r="O15" s="84">
        <v>-3.3</v>
      </c>
      <c r="P15" s="84">
        <v>1.1000000000000001</v>
      </c>
      <c r="Q15" s="84">
        <v>5.07</v>
      </c>
      <c r="R15" s="73">
        <v>0</v>
      </c>
      <c r="T15" s="78">
        <v>4</v>
      </c>
      <c r="U15" s="73">
        <v>7</v>
      </c>
      <c r="AA15" s="78">
        <v>16</v>
      </c>
      <c r="AB15" s="84">
        <v>64</v>
      </c>
      <c r="AC15" s="84">
        <v>100</v>
      </c>
      <c r="AD15" s="84">
        <v>11</v>
      </c>
      <c r="AE15" s="84">
        <v>17</v>
      </c>
      <c r="AF15" s="84">
        <v>0</v>
      </c>
      <c r="AG15" s="84">
        <v>0.01</v>
      </c>
      <c r="AH15" s="84">
        <v>0.17</v>
      </c>
      <c r="AI15" s="84">
        <v>0.3</v>
      </c>
      <c r="AJ15" s="84">
        <v>9.3330000000000002</v>
      </c>
      <c r="AK15" s="84">
        <v>21.777999999999999</v>
      </c>
      <c r="AL15" s="84">
        <v>0</v>
      </c>
      <c r="AM15" s="84">
        <v>0</v>
      </c>
      <c r="AN15" s="84">
        <v>10</v>
      </c>
      <c r="AO15" s="84">
        <v>19.920000000000002</v>
      </c>
      <c r="AP15" s="73">
        <v>34</v>
      </c>
    </row>
    <row r="16" spans="1:42">
      <c r="B16" s="35">
        <v>5</v>
      </c>
      <c r="C16" s="73">
        <v>10.247999999999999</v>
      </c>
      <c r="G16" s="78">
        <v>4</v>
      </c>
      <c r="H16" s="73">
        <v>1.8</v>
      </c>
      <c r="M16" s="78">
        <v>1.375</v>
      </c>
      <c r="N16" s="84">
        <v>3.3</v>
      </c>
      <c r="O16" s="84">
        <v>-0.6</v>
      </c>
      <c r="P16" s="84">
        <v>2.2999999999999998</v>
      </c>
      <c r="Q16" s="84">
        <v>4.37</v>
      </c>
      <c r="R16" s="73">
        <v>0</v>
      </c>
      <c r="T16" s="78">
        <v>5</v>
      </c>
      <c r="U16" s="73">
        <v>6.3</v>
      </c>
      <c r="AA16" s="78">
        <v>23</v>
      </c>
      <c r="AB16" s="84">
        <v>39</v>
      </c>
      <c r="AC16" s="84">
        <v>100</v>
      </c>
      <c r="AD16" s="84">
        <v>14</v>
      </c>
      <c r="AE16" s="84">
        <v>34</v>
      </c>
      <c r="AF16" s="84">
        <v>0.05</v>
      </c>
      <c r="AG16" s="84">
        <v>0</v>
      </c>
      <c r="AH16" s="84">
        <v>0.2</v>
      </c>
      <c r="AI16" s="84">
        <v>1.6</v>
      </c>
      <c r="AJ16" s="84">
        <v>10</v>
      </c>
      <c r="AK16" s="84">
        <v>23.332999999999998</v>
      </c>
      <c r="AL16" s="84">
        <v>0</v>
      </c>
      <c r="AM16" s="84">
        <v>0</v>
      </c>
      <c r="AN16" s="84">
        <v>10.4</v>
      </c>
      <c r="AO16" s="84">
        <v>5.42</v>
      </c>
      <c r="AP16" s="73">
        <v>8</v>
      </c>
    </row>
    <row r="17" spans="2:42">
      <c r="B17" s="35">
        <v>6</v>
      </c>
      <c r="C17" s="73">
        <v>9.7439999999999998</v>
      </c>
      <c r="G17" s="78">
        <v>5</v>
      </c>
      <c r="H17" s="73">
        <v>22.5</v>
      </c>
      <c r="M17" s="78">
        <v>1.5</v>
      </c>
      <c r="N17" s="84">
        <v>11.1</v>
      </c>
      <c r="O17" s="84">
        <v>1.1000000000000001</v>
      </c>
      <c r="P17" s="84">
        <v>2.7</v>
      </c>
      <c r="Q17" s="84">
        <v>5.07</v>
      </c>
      <c r="R17" s="73">
        <v>0</v>
      </c>
      <c r="T17" s="78">
        <v>6</v>
      </c>
      <c r="U17" s="73">
        <v>6.4</v>
      </c>
      <c r="AA17" s="78">
        <v>30</v>
      </c>
      <c r="AB17" s="84">
        <v>22</v>
      </c>
      <c r="AC17" s="84">
        <v>100</v>
      </c>
      <c r="AD17" s="84">
        <v>17</v>
      </c>
      <c r="AE17" s="84">
        <v>38</v>
      </c>
      <c r="AF17" s="84">
        <v>0.01</v>
      </c>
      <c r="AG17" s="84">
        <v>0.11</v>
      </c>
      <c r="AH17" s="84">
        <v>0.26</v>
      </c>
      <c r="AI17" s="84">
        <v>0.4</v>
      </c>
      <c r="AJ17" s="84">
        <v>4.4669999999999996</v>
      </c>
      <c r="AK17" s="84">
        <v>10.422000000000001</v>
      </c>
      <c r="AL17" s="84">
        <v>0.4</v>
      </c>
      <c r="AM17" s="84">
        <v>0</v>
      </c>
      <c r="AN17" s="84">
        <v>11.6</v>
      </c>
      <c r="AO17" s="84">
        <v>17.579999999999998</v>
      </c>
      <c r="AP17" s="73">
        <v>24</v>
      </c>
    </row>
    <row r="18" spans="2:42">
      <c r="B18" s="35">
        <v>7</v>
      </c>
      <c r="C18" s="73">
        <v>9.0719999999999992</v>
      </c>
      <c r="G18" s="78">
        <v>6</v>
      </c>
      <c r="H18" s="73">
        <v>8.61</v>
      </c>
      <c r="M18" s="78">
        <v>1.625</v>
      </c>
      <c r="N18" s="84">
        <v>13.9</v>
      </c>
      <c r="O18" s="84">
        <v>-1.1000000000000001</v>
      </c>
      <c r="P18" s="84">
        <v>1.1000000000000001</v>
      </c>
      <c r="Q18" s="84">
        <v>1.22</v>
      </c>
      <c r="R18" s="73">
        <v>0</v>
      </c>
      <c r="T18" s="78">
        <v>7</v>
      </c>
      <c r="U18" s="73">
        <v>6.1</v>
      </c>
      <c r="AA18" s="78">
        <v>37</v>
      </c>
      <c r="AB18" s="84">
        <v>11</v>
      </c>
      <c r="AC18" s="84">
        <v>100</v>
      </c>
      <c r="AD18" s="84">
        <v>101</v>
      </c>
      <c r="AE18" s="84">
        <v>24</v>
      </c>
      <c r="AF18" s="84">
        <v>0.01</v>
      </c>
      <c r="AG18" s="84">
        <v>0</v>
      </c>
      <c r="AH18" s="84">
        <v>0.23</v>
      </c>
      <c r="AI18" s="84">
        <v>0.3</v>
      </c>
      <c r="AJ18" s="84">
        <v>3.867</v>
      </c>
      <c r="AK18" s="84">
        <v>9.0220000000000002</v>
      </c>
      <c r="AL18" s="84">
        <v>0.2</v>
      </c>
      <c r="AM18" s="84">
        <v>0</v>
      </c>
      <c r="AN18" s="84">
        <v>12.2</v>
      </c>
      <c r="AO18" s="84">
        <v>14.11</v>
      </c>
      <c r="AP18" s="73">
        <v>29</v>
      </c>
    </row>
    <row r="19" spans="2:42">
      <c r="B19" s="35">
        <v>8</v>
      </c>
      <c r="C19" s="73">
        <v>8.9039999999999999</v>
      </c>
      <c r="G19" s="78">
        <v>7</v>
      </c>
      <c r="H19" s="73">
        <v>2.61</v>
      </c>
      <c r="M19" s="78">
        <v>1.75</v>
      </c>
      <c r="N19" s="84">
        <v>8.3000000000000007</v>
      </c>
      <c r="O19" s="84">
        <v>-0.6</v>
      </c>
      <c r="P19" s="84">
        <v>2.2999999999999998</v>
      </c>
      <c r="Q19" s="84">
        <v>2.62</v>
      </c>
      <c r="R19" s="73">
        <v>0</v>
      </c>
      <c r="T19" s="78">
        <v>8</v>
      </c>
      <c r="U19" s="73">
        <v>6.6</v>
      </c>
      <c r="AA19" s="78">
        <v>44</v>
      </c>
      <c r="AB19" s="84">
        <v>67</v>
      </c>
      <c r="AC19" s="84">
        <v>100</v>
      </c>
      <c r="AD19" s="84">
        <v>10</v>
      </c>
      <c r="AE19" s="84">
        <v>11</v>
      </c>
      <c r="AF19" s="84">
        <v>0.02</v>
      </c>
      <c r="AG19" s="84">
        <v>7.0000000000000007E-2</v>
      </c>
      <c r="AH19" s="84">
        <v>0.2</v>
      </c>
      <c r="AI19" s="84">
        <v>0.1</v>
      </c>
      <c r="AJ19" s="84">
        <v>4.133</v>
      </c>
      <c r="AK19" s="84">
        <v>9.6440000000000001</v>
      </c>
      <c r="AL19" s="84">
        <v>0.2</v>
      </c>
      <c r="AM19" s="84">
        <v>0</v>
      </c>
      <c r="AN19" s="84">
        <v>12.2</v>
      </c>
      <c r="AO19" s="84">
        <v>8.58</v>
      </c>
      <c r="AP19" s="73">
        <v>22</v>
      </c>
    </row>
    <row r="20" spans="2:42">
      <c r="B20" s="35">
        <v>9</v>
      </c>
      <c r="C20" s="73">
        <v>8.4</v>
      </c>
      <c r="G20" s="78">
        <v>8</v>
      </c>
      <c r="H20" s="73">
        <v>5.61</v>
      </c>
      <c r="M20" s="78">
        <v>1.875</v>
      </c>
      <c r="N20" s="84">
        <v>6.7</v>
      </c>
      <c r="O20" s="84">
        <v>-0.6</v>
      </c>
      <c r="P20" s="84">
        <v>1.1000000000000001</v>
      </c>
      <c r="Q20" s="84">
        <v>3.85</v>
      </c>
      <c r="R20" s="73">
        <v>0</v>
      </c>
      <c r="T20" s="78">
        <v>9</v>
      </c>
      <c r="U20" s="73">
        <v>5.7</v>
      </c>
      <c r="AA20" s="78">
        <v>51</v>
      </c>
      <c r="AB20" s="84">
        <v>22</v>
      </c>
      <c r="AC20" s="84">
        <v>100</v>
      </c>
      <c r="AD20" s="84">
        <v>10</v>
      </c>
      <c r="AE20" s="84">
        <v>27</v>
      </c>
      <c r="AF20" s="84">
        <v>0.01</v>
      </c>
      <c r="AG20" s="84">
        <v>0.05</v>
      </c>
      <c r="AH20" s="84">
        <v>0.16</v>
      </c>
      <c r="AI20" s="84">
        <v>0.4</v>
      </c>
      <c r="AJ20" s="84">
        <v>2.9329999999999998</v>
      </c>
      <c r="AK20" s="84">
        <v>6.8440000000000003</v>
      </c>
      <c r="AL20" s="84">
        <v>0.2</v>
      </c>
      <c r="AM20" s="84">
        <v>0</v>
      </c>
      <c r="AN20" s="84">
        <v>11.2</v>
      </c>
      <c r="AO20" s="84">
        <v>9.8000000000000007</v>
      </c>
      <c r="AP20" s="73">
        <v>26</v>
      </c>
    </row>
    <row r="21" spans="2:42">
      <c r="B21" s="35">
        <v>10</v>
      </c>
      <c r="C21" s="73">
        <v>8.0640000000000001</v>
      </c>
      <c r="G21" s="78">
        <v>9</v>
      </c>
      <c r="H21" s="73">
        <v>0.39</v>
      </c>
      <c r="M21" s="78">
        <v>2</v>
      </c>
      <c r="N21" s="84">
        <v>1.7</v>
      </c>
      <c r="O21" s="84">
        <v>-1.7</v>
      </c>
      <c r="P21" s="84">
        <v>0</v>
      </c>
      <c r="Q21" s="84">
        <v>0</v>
      </c>
      <c r="R21" s="73">
        <v>0</v>
      </c>
      <c r="T21" s="78">
        <v>10</v>
      </c>
      <c r="U21" s="73">
        <v>5.2</v>
      </c>
      <c r="AA21" s="78">
        <v>58</v>
      </c>
      <c r="AB21" s="84">
        <v>42</v>
      </c>
      <c r="AC21" s="84">
        <v>100</v>
      </c>
      <c r="AD21" s="84">
        <v>10</v>
      </c>
      <c r="AE21" s="84">
        <v>22</v>
      </c>
      <c r="AF21" s="84">
        <v>0.01</v>
      </c>
      <c r="AG21" s="84">
        <v>0.02</v>
      </c>
      <c r="AH21" s="84">
        <v>0.03</v>
      </c>
      <c r="AI21" s="84">
        <v>0.2</v>
      </c>
      <c r="AJ21" s="84">
        <v>0.86699999999999999</v>
      </c>
      <c r="AK21" s="84">
        <v>2.0219999999999998</v>
      </c>
      <c r="AL21" s="84">
        <v>0.3</v>
      </c>
      <c r="AM21" s="84">
        <v>0</v>
      </c>
      <c r="AN21" s="84">
        <v>10.4</v>
      </c>
      <c r="AO21" s="84">
        <v>11.91</v>
      </c>
      <c r="AP21" s="73">
        <v>31</v>
      </c>
    </row>
    <row r="22" spans="2:42">
      <c r="B22" s="35">
        <v>11</v>
      </c>
      <c r="C22" s="73">
        <v>7.8959999999999999</v>
      </c>
      <c r="G22" s="78">
        <v>10</v>
      </c>
      <c r="H22" s="73">
        <v>15.09</v>
      </c>
      <c r="M22" s="78">
        <v>2.125</v>
      </c>
      <c r="N22" s="84">
        <v>1.1000000000000001</v>
      </c>
      <c r="O22" s="84">
        <v>-1.7</v>
      </c>
      <c r="P22" s="84">
        <v>0</v>
      </c>
      <c r="Q22" s="84">
        <v>0</v>
      </c>
      <c r="R22" s="73">
        <v>3</v>
      </c>
      <c r="T22" s="78">
        <v>11</v>
      </c>
      <c r="U22" s="73">
        <v>5.4</v>
      </c>
      <c r="AA22" s="78">
        <v>65</v>
      </c>
      <c r="AB22" s="84">
        <v>63</v>
      </c>
      <c r="AC22" s="84">
        <v>100</v>
      </c>
      <c r="AD22" s="84">
        <v>1</v>
      </c>
      <c r="AE22" s="84">
        <v>16</v>
      </c>
      <c r="AF22" s="84">
        <v>0</v>
      </c>
      <c r="AG22" s="84">
        <v>0.01</v>
      </c>
      <c r="AH22" s="84">
        <v>0</v>
      </c>
      <c r="AI22" s="84">
        <v>0.1</v>
      </c>
      <c r="AJ22" s="84">
        <v>0.73299999999999998</v>
      </c>
      <c r="AK22" s="84">
        <v>1.7110000000000001</v>
      </c>
      <c r="AL22" s="84">
        <v>0.2</v>
      </c>
      <c r="AM22" s="84">
        <v>0</v>
      </c>
      <c r="AN22" s="84">
        <v>10.6</v>
      </c>
      <c r="AO22" s="84">
        <v>21.03</v>
      </c>
      <c r="AP22" s="73">
        <v>41</v>
      </c>
    </row>
    <row r="23" spans="2:42">
      <c r="B23" s="35">
        <v>12</v>
      </c>
      <c r="C23" s="73">
        <v>8.4</v>
      </c>
      <c r="G23" s="78">
        <v>11</v>
      </c>
      <c r="H23" s="73">
        <v>0.39</v>
      </c>
      <c r="M23" s="78">
        <v>2.25</v>
      </c>
      <c r="N23" s="84">
        <v>2.2000000000000002</v>
      </c>
      <c r="O23" s="84">
        <v>-1.1000000000000001</v>
      </c>
      <c r="P23" s="84">
        <v>1.9</v>
      </c>
      <c r="Q23" s="84">
        <v>4.0199999999999996</v>
      </c>
      <c r="R23" s="73">
        <v>3</v>
      </c>
      <c r="T23" s="78">
        <v>12</v>
      </c>
      <c r="U23" s="73">
        <v>7.1</v>
      </c>
      <c r="AA23" s="78">
        <v>72</v>
      </c>
      <c r="AB23" s="84">
        <v>60</v>
      </c>
      <c r="AC23" s="84">
        <v>100</v>
      </c>
      <c r="AD23" s="84">
        <v>3</v>
      </c>
      <c r="AE23" s="84">
        <v>9</v>
      </c>
      <c r="AF23" s="84">
        <v>0</v>
      </c>
      <c r="AG23" s="84">
        <v>7.0000000000000007E-2</v>
      </c>
      <c r="AH23" s="84">
        <v>0</v>
      </c>
      <c r="AI23" s="84">
        <v>0.1</v>
      </c>
      <c r="AJ23" s="84">
        <v>3.3330000000000002</v>
      </c>
      <c r="AK23" s="84">
        <v>7.7779999999999996</v>
      </c>
      <c r="AL23" s="84">
        <v>0.2</v>
      </c>
      <c r="AM23" s="84">
        <v>0</v>
      </c>
      <c r="AN23" s="84">
        <v>8.6</v>
      </c>
      <c r="AO23" s="84">
        <v>7.61</v>
      </c>
      <c r="AP23" s="73">
        <v>27</v>
      </c>
    </row>
    <row r="24" spans="2:42">
      <c r="B24" s="35">
        <v>13</v>
      </c>
      <c r="C24" s="73">
        <v>8.0640000000000001</v>
      </c>
      <c r="G24" s="78">
        <v>12</v>
      </c>
      <c r="H24" s="73">
        <v>4.29</v>
      </c>
      <c r="M24" s="78">
        <v>2.375</v>
      </c>
      <c r="N24" s="84">
        <v>5</v>
      </c>
      <c r="O24" s="84">
        <v>1.1000000000000001</v>
      </c>
      <c r="P24" s="84">
        <v>2.2999999999999998</v>
      </c>
      <c r="Q24" s="84">
        <v>4.37</v>
      </c>
      <c r="R24" s="73">
        <v>8</v>
      </c>
      <c r="T24" s="78">
        <v>13</v>
      </c>
      <c r="U24" s="73">
        <v>6.6</v>
      </c>
      <c r="AA24" s="78">
        <v>79</v>
      </c>
      <c r="AB24" s="84">
        <v>59</v>
      </c>
      <c r="AC24" s="84">
        <v>100</v>
      </c>
      <c r="AD24" s="84">
        <v>10</v>
      </c>
      <c r="AE24" s="84">
        <v>25</v>
      </c>
      <c r="AF24" s="84">
        <v>0.01</v>
      </c>
      <c r="AG24" s="84">
        <v>0.08</v>
      </c>
      <c r="AH24" s="84">
        <v>0.1</v>
      </c>
      <c r="AI24" s="84">
        <v>0.4</v>
      </c>
      <c r="AJ24" s="84">
        <v>5.9329999999999998</v>
      </c>
      <c r="AK24" s="84">
        <v>13.843999999999999</v>
      </c>
      <c r="AL24" s="84">
        <v>0.2</v>
      </c>
      <c r="AM24" s="84">
        <v>0</v>
      </c>
      <c r="AN24" s="84">
        <v>8.8000000000000007</v>
      </c>
      <c r="AO24" s="84">
        <v>25.2</v>
      </c>
      <c r="AP24" s="73">
        <v>13</v>
      </c>
    </row>
    <row r="25" spans="2:42">
      <c r="B25" s="35">
        <v>14</v>
      </c>
      <c r="C25" s="73">
        <v>7.56</v>
      </c>
      <c r="G25" s="78">
        <v>13</v>
      </c>
      <c r="H25" s="73">
        <v>1.41</v>
      </c>
      <c r="M25" s="78">
        <v>2.5</v>
      </c>
      <c r="N25" s="84">
        <v>12.2</v>
      </c>
      <c r="O25" s="84">
        <v>2.8</v>
      </c>
      <c r="P25" s="84">
        <v>2.2999999999999998</v>
      </c>
      <c r="Q25" s="84">
        <v>4.0199999999999996</v>
      </c>
      <c r="R25" s="73">
        <v>10</v>
      </c>
      <c r="T25" s="78">
        <v>14</v>
      </c>
      <c r="U25" s="73">
        <v>5.5</v>
      </c>
      <c r="AA25" s="78">
        <v>86</v>
      </c>
      <c r="AB25" s="84">
        <v>53</v>
      </c>
      <c r="AC25" s="84">
        <v>100</v>
      </c>
      <c r="AD25" s="84">
        <v>720</v>
      </c>
      <c r="AE25" s="84">
        <v>34</v>
      </c>
      <c r="AF25" s="84">
        <v>0.01</v>
      </c>
      <c r="AG25" s="84">
        <v>7.0000000000000007E-2</v>
      </c>
      <c r="AH25" s="84">
        <v>0.11</v>
      </c>
      <c r="AI25" s="84">
        <v>0.4</v>
      </c>
      <c r="AJ25" s="84">
        <v>5.6</v>
      </c>
      <c r="AK25" s="84">
        <v>13.067</v>
      </c>
      <c r="AL25" s="84">
        <v>0.7</v>
      </c>
      <c r="AM25" s="84">
        <v>0</v>
      </c>
      <c r="AN25" s="84">
        <v>9.8000000000000007</v>
      </c>
      <c r="AO25" s="84">
        <v>12.37</v>
      </c>
      <c r="AP25" s="73">
        <v>16</v>
      </c>
    </row>
    <row r="26" spans="2:42">
      <c r="B26" s="35">
        <v>15</v>
      </c>
      <c r="C26" s="73">
        <v>7.3920000000000003</v>
      </c>
      <c r="G26" s="78">
        <v>14</v>
      </c>
      <c r="H26" s="73">
        <v>4.2</v>
      </c>
      <c r="M26" s="78">
        <v>2.625</v>
      </c>
      <c r="N26" s="84">
        <v>14.4</v>
      </c>
      <c r="O26" s="84">
        <v>1.1000000000000001</v>
      </c>
      <c r="P26" s="84">
        <v>3</v>
      </c>
      <c r="Q26" s="84">
        <v>4.37</v>
      </c>
      <c r="R26" s="73">
        <v>10</v>
      </c>
      <c r="T26" s="78">
        <v>15</v>
      </c>
      <c r="U26" s="73">
        <v>5.6</v>
      </c>
      <c r="AA26" s="78">
        <v>93</v>
      </c>
      <c r="AB26" s="84">
        <v>48</v>
      </c>
      <c r="AC26" s="84">
        <v>100</v>
      </c>
      <c r="AD26" s="84">
        <v>500</v>
      </c>
      <c r="AE26" s="84">
        <v>10</v>
      </c>
      <c r="AF26" s="84">
        <v>0.01</v>
      </c>
      <c r="AG26" s="84">
        <v>0.04</v>
      </c>
      <c r="AH26" s="84">
        <v>0.12</v>
      </c>
      <c r="AI26" s="84">
        <v>0.2</v>
      </c>
      <c r="AJ26" s="84">
        <v>3.7330000000000001</v>
      </c>
      <c r="AK26" s="84">
        <v>8.7110000000000003</v>
      </c>
      <c r="AL26" s="84">
        <v>0.7</v>
      </c>
      <c r="AM26" s="84">
        <v>0</v>
      </c>
      <c r="AN26" s="84">
        <v>10.8</v>
      </c>
      <c r="AO26" s="84">
        <v>8.66</v>
      </c>
      <c r="AP26" s="73">
        <v>20</v>
      </c>
    </row>
    <row r="27" spans="2:42">
      <c r="B27" s="35">
        <v>16</v>
      </c>
      <c r="C27" s="73">
        <v>7.56</v>
      </c>
      <c r="G27" s="78">
        <v>15</v>
      </c>
      <c r="H27" s="73">
        <v>7.59</v>
      </c>
      <c r="M27" s="78">
        <v>2.75</v>
      </c>
      <c r="N27" s="84">
        <v>11.7</v>
      </c>
      <c r="O27" s="84">
        <v>2.2000000000000002</v>
      </c>
      <c r="P27" s="84">
        <v>0</v>
      </c>
      <c r="Q27" s="84">
        <v>0</v>
      </c>
      <c r="R27" s="73">
        <v>10</v>
      </c>
      <c r="T27" s="78">
        <v>16</v>
      </c>
      <c r="U27" s="73">
        <v>7.3</v>
      </c>
      <c r="AA27" s="78">
        <v>100</v>
      </c>
      <c r="AB27" s="84">
        <v>50</v>
      </c>
      <c r="AC27" s="84">
        <v>100</v>
      </c>
      <c r="AD27" s="84">
        <v>90</v>
      </c>
      <c r="AE27" s="84">
        <v>6</v>
      </c>
      <c r="AF27" s="84">
        <v>0</v>
      </c>
      <c r="AG27" s="84">
        <v>0</v>
      </c>
      <c r="AH27" s="84">
        <v>0.08</v>
      </c>
      <c r="AI27" s="84">
        <v>0.1</v>
      </c>
      <c r="AJ27" s="84">
        <v>4.133</v>
      </c>
      <c r="AK27" s="84">
        <v>9.6440000000000001</v>
      </c>
      <c r="AL27" s="84">
        <v>0.8</v>
      </c>
      <c r="AM27" s="84">
        <v>0</v>
      </c>
      <c r="AN27" s="84">
        <v>10.8</v>
      </c>
      <c r="AO27" s="84">
        <v>9.83</v>
      </c>
      <c r="AP27" s="73">
        <v>25</v>
      </c>
    </row>
    <row r="28" spans="2:42">
      <c r="B28" s="35">
        <v>17</v>
      </c>
      <c r="C28" s="73">
        <v>9.4079999999999995</v>
      </c>
      <c r="G28" s="78">
        <v>16</v>
      </c>
      <c r="H28" s="73">
        <v>21.51</v>
      </c>
      <c r="M28" s="78">
        <v>2.875</v>
      </c>
      <c r="N28" s="84">
        <v>9.4</v>
      </c>
      <c r="O28" s="84">
        <v>2.8</v>
      </c>
      <c r="P28" s="84">
        <v>1.1000000000000001</v>
      </c>
      <c r="Q28" s="84">
        <v>1.4</v>
      </c>
      <c r="R28" s="73">
        <v>7</v>
      </c>
      <c r="T28" s="78">
        <v>17</v>
      </c>
      <c r="U28" s="73">
        <v>9.5</v>
      </c>
      <c r="AA28" s="78">
        <v>107</v>
      </c>
      <c r="AB28" s="84">
        <v>54</v>
      </c>
      <c r="AC28" s="84">
        <v>100</v>
      </c>
      <c r="AD28" s="84">
        <v>38</v>
      </c>
      <c r="AE28" s="84">
        <v>13</v>
      </c>
      <c r="AF28" s="84">
        <v>0.02</v>
      </c>
      <c r="AG28" s="84">
        <v>0.13</v>
      </c>
      <c r="AH28" s="84">
        <v>0.15</v>
      </c>
      <c r="AI28" s="84">
        <v>0.3</v>
      </c>
      <c r="AJ28" s="84">
        <v>4.4669999999999996</v>
      </c>
      <c r="AK28" s="84">
        <v>10.422000000000001</v>
      </c>
      <c r="AL28" s="84">
        <v>0.9</v>
      </c>
      <c r="AM28" s="84">
        <v>0</v>
      </c>
      <c r="AN28" s="84">
        <v>10.1</v>
      </c>
      <c r="AO28" s="84">
        <v>2.42</v>
      </c>
      <c r="AP28" s="73">
        <v>5</v>
      </c>
    </row>
    <row r="29" spans="2:42">
      <c r="B29" s="35">
        <v>18</v>
      </c>
      <c r="C29" s="73">
        <v>10.416</v>
      </c>
      <c r="G29" s="78">
        <v>17</v>
      </c>
      <c r="H29" s="73">
        <v>31.8</v>
      </c>
      <c r="M29" s="78">
        <v>3</v>
      </c>
      <c r="N29" s="84">
        <v>8.9</v>
      </c>
      <c r="O29" s="84">
        <v>3.9</v>
      </c>
      <c r="P29" s="84">
        <v>1.9</v>
      </c>
      <c r="Q29" s="84">
        <v>5.77</v>
      </c>
      <c r="R29" s="73">
        <v>10</v>
      </c>
      <c r="T29" s="78">
        <v>18</v>
      </c>
      <c r="U29" s="73">
        <v>8.6</v>
      </c>
      <c r="AA29" s="78">
        <v>114</v>
      </c>
      <c r="AB29" s="84">
        <v>51</v>
      </c>
      <c r="AC29" s="84">
        <v>100</v>
      </c>
      <c r="AD29" s="84">
        <v>258</v>
      </c>
      <c r="AE29" s="84">
        <v>19</v>
      </c>
      <c r="AF29" s="84">
        <v>0.01</v>
      </c>
      <c r="AG29" s="84">
        <v>0.03</v>
      </c>
      <c r="AH29" s="84">
        <v>0.03</v>
      </c>
      <c r="AI29" s="84">
        <v>0.2</v>
      </c>
      <c r="AJ29" s="84">
        <v>6.2</v>
      </c>
      <c r="AK29" s="84">
        <v>14.467000000000001</v>
      </c>
      <c r="AL29" s="84">
        <v>0</v>
      </c>
      <c r="AM29" s="84">
        <v>0</v>
      </c>
      <c r="AN29" s="84">
        <v>9.1999999999999993</v>
      </c>
      <c r="AO29" s="84">
        <v>10.39</v>
      </c>
      <c r="AP29" s="73">
        <v>24</v>
      </c>
    </row>
    <row r="30" spans="2:42">
      <c r="B30" s="35">
        <v>19</v>
      </c>
      <c r="C30" s="73">
        <v>9.9120000000000008</v>
      </c>
      <c r="G30" s="78">
        <v>18</v>
      </c>
      <c r="H30" s="73">
        <v>36.6</v>
      </c>
      <c r="M30" s="78">
        <v>3.125</v>
      </c>
      <c r="N30" s="84">
        <v>6.7</v>
      </c>
      <c r="O30" s="84">
        <v>3.9</v>
      </c>
      <c r="P30" s="84">
        <v>4.5</v>
      </c>
      <c r="Q30" s="84">
        <v>0.87</v>
      </c>
      <c r="R30" s="73">
        <v>10</v>
      </c>
      <c r="T30" s="78">
        <v>19</v>
      </c>
      <c r="U30" s="73">
        <v>9</v>
      </c>
      <c r="AA30" s="78">
        <v>121</v>
      </c>
      <c r="AB30" s="84">
        <v>47</v>
      </c>
      <c r="AC30" s="84">
        <v>100</v>
      </c>
      <c r="AD30" s="84">
        <v>25</v>
      </c>
      <c r="AE30" s="84">
        <v>31</v>
      </c>
      <c r="AF30" s="84">
        <v>0.01</v>
      </c>
      <c r="AG30" s="84">
        <v>0.05</v>
      </c>
      <c r="AH30" s="84">
        <v>0.12</v>
      </c>
      <c r="AI30" s="84">
        <v>0.2</v>
      </c>
      <c r="AJ30" s="84">
        <v>4.133</v>
      </c>
      <c r="AK30" s="84">
        <v>9.6440000000000001</v>
      </c>
      <c r="AL30" s="84">
        <v>0</v>
      </c>
      <c r="AM30" s="84">
        <v>0</v>
      </c>
      <c r="AN30" s="84">
        <v>10.3</v>
      </c>
      <c r="AO30" s="84">
        <v>7.25</v>
      </c>
      <c r="AP30" s="73">
        <v>15</v>
      </c>
    </row>
    <row r="31" spans="2:42">
      <c r="B31" s="35">
        <v>20</v>
      </c>
      <c r="C31" s="73">
        <v>9.5760000000000005</v>
      </c>
      <c r="G31" s="78">
        <v>19</v>
      </c>
      <c r="H31" s="73">
        <v>0.39</v>
      </c>
      <c r="M31" s="78">
        <v>3.25</v>
      </c>
      <c r="N31" s="84">
        <v>3.9</v>
      </c>
      <c r="O31" s="84">
        <v>2.2000000000000002</v>
      </c>
      <c r="P31" s="84">
        <v>5.3</v>
      </c>
      <c r="Q31" s="84">
        <v>0.7</v>
      </c>
      <c r="R31" s="73">
        <v>10</v>
      </c>
      <c r="T31" s="78">
        <v>20</v>
      </c>
      <c r="U31" s="73">
        <v>9.5</v>
      </c>
      <c r="AA31" s="78">
        <v>128</v>
      </c>
      <c r="AB31" s="84">
        <v>38</v>
      </c>
      <c r="AC31" s="84">
        <v>100</v>
      </c>
      <c r="AD31" s="84">
        <v>142</v>
      </c>
      <c r="AE31" s="84">
        <v>20</v>
      </c>
      <c r="AF31" s="84">
        <v>0.01</v>
      </c>
      <c r="AG31" s="84">
        <v>0</v>
      </c>
      <c r="AH31" s="84">
        <v>0.14000000000000001</v>
      </c>
      <c r="AI31" s="84">
        <v>0.5</v>
      </c>
      <c r="AJ31" s="84">
        <v>5.6</v>
      </c>
      <c r="AK31" s="84">
        <v>13.067</v>
      </c>
      <c r="AL31" s="84">
        <v>0.4</v>
      </c>
      <c r="AM31" s="84">
        <v>0</v>
      </c>
      <c r="AN31" s="84">
        <v>7.6</v>
      </c>
      <c r="AO31" s="84">
        <v>8</v>
      </c>
      <c r="AP31" s="73">
        <v>19</v>
      </c>
    </row>
    <row r="32" spans="2:42">
      <c r="B32" s="35">
        <v>21</v>
      </c>
      <c r="C32" s="73">
        <v>9.9120000000000008</v>
      </c>
      <c r="G32" s="78">
        <v>20</v>
      </c>
      <c r="H32" s="73">
        <v>0.39</v>
      </c>
      <c r="M32" s="78">
        <v>3.375</v>
      </c>
      <c r="N32" s="84">
        <v>2.8</v>
      </c>
      <c r="O32" s="84">
        <v>0.6</v>
      </c>
      <c r="P32" s="84">
        <v>3.4</v>
      </c>
      <c r="Q32" s="84">
        <v>0.52</v>
      </c>
      <c r="R32" s="73">
        <v>10</v>
      </c>
      <c r="T32" s="78">
        <v>21</v>
      </c>
      <c r="U32" s="73">
        <v>9.9</v>
      </c>
      <c r="AA32" s="78">
        <v>135</v>
      </c>
      <c r="AB32" s="84">
        <v>30</v>
      </c>
      <c r="AC32" s="84">
        <v>100</v>
      </c>
      <c r="AD32" s="84">
        <v>64</v>
      </c>
      <c r="AE32" s="84">
        <v>10</v>
      </c>
      <c r="AF32" s="84">
        <v>0.04</v>
      </c>
      <c r="AG32" s="84">
        <v>0.21</v>
      </c>
      <c r="AH32" s="84">
        <v>0.21</v>
      </c>
      <c r="AI32" s="84">
        <v>1.4</v>
      </c>
      <c r="AJ32" s="84">
        <v>16</v>
      </c>
      <c r="AK32" s="84">
        <v>37.332999999999998</v>
      </c>
      <c r="AL32" s="84">
        <v>1.6</v>
      </c>
      <c r="AM32" s="84">
        <v>0</v>
      </c>
      <c r="AN32" s="84">
        <v>7.1</v>
      </c>
      <c r="AO32" s="84">
        <v>9.1300000000000008</v>
      </c>
      <c r="AP32" s="73">
        <v>24</v>
      </c>
    </row>
    <row r="33" spans="2:42">
      <c r="B33" s="35">
        <v>22</v>
      </c>
      <c r="C33" s="73">
        <v>47.712000000000003</v>
      </c>
      <c r="G33" s="78">
        <v>21</v>
      </c>
      <c r="H33" s="73">
        <v>0.39</v>
      </c>
      <c r="M33" s="78">
        <v>3.5</v>
      </c>
      <c r="N33" s="84">
        <v>2.8</v>
      </c>
      <c r="O33" s="84">
        <v>0</v>
      </c>
      <c r="P33" s="84">
        <v>4.5</v>
      </c>
      <c r="Q33" s="84">
        <v>0.35</v>
      </c>
      <c r="R33" s="73">
        <v>10</v>
      </c>
      <c r="T33" s="78">
        <v>22</v>
      </c>
      <c r="U33" s="73">
        <v>9.4</v>
      </c>
      <c r="AA33" s="78">
        <v>142</v>
      </c>
      <c r="AB33" s="84">
        <v>30</v>
      </c>
      <c r="AC33" s="84">
        <v>100</v>
      </c>
      <c r="AD33" s="84">
        <v>47</v>
      </c>
      <c r="AE33" s="84">
        <v>0</v>
      </c>
      <c r="AF33" s="84">
        <v>0.02</v>
      </c>
      <c r="AG33" s="84">
        <v>0.12</v>
      </c>
      <c r="AH33" s="84">
        <v>0.18</v>
      </c>
      <c r="AI33" s="84">
        <v>0.4</v>
      </c>
      <c r="AJ33" s="84">
        <v>5.0670000000000002</v>
      </c>
      <c r="AK33" s="84">
        <v>11.821999999999999</v>
      </c>
      <c r="AL33" s="84">
        <v>0.9</v>
      </c>
      <c r="AM33" s="84">
        <v>0</v>
      </c>
      <c r="AN33" s="84">
        <v>9.9</v>
      </c>
      <c r="AO33" s="84">
        <v>7.23</v>
      </c>
      <c r="AP33" s="73">
        <v>22</v>
      </c>
    </row>
    <row r="34" spans="2:42">
      <c r="B34" s="35">
        <v>23</v>
      </c>
      <c r="C34" s="73">
        <v>102.48</v>
      </c>
      <c r="G34" s="78">
        <v>22</v>
      </c>
      <c r="H34" s="73">
        <v>11.49</v>
      </c>
      <c r="M34" s="78">
        <v>3.625</v>
      </c>
      <c r="N34" s="84">
        <v>3.9</v>
      </c>
      <c r="O34" s="84">
        <v>0.6</v>
      </c>
      <c r="P34" s="84">
        <v>4.5</v>
      </c>
      <c r="Q34" s="84">
        <v>5.77</v>
      </c>
      <c r="R34" s="73">
        <v>10</v>
      </c>
      <c r="T34" s="78">
        <v>23</v>
      </c>
      <c r="U34" s="73">
        <v>9.5</v>
      </c>
      <c r="AA34" s="78">
        <v>149</v>
      </c>
      <c r="AB34" s="84">
        <v>32</v>
      </c>
      <c r="AC34" s="84">
        <v>100</v>
      </c>
      <c r="AD34" s="84">
        <v>30</v>
      </c>
      <c r="AE34" s="84">
        <v>4</v>
      </c>
      <c r="AF34" s="84">
        <v>0.01</v>
      </c>
      <c r="AG34" s="84">
        <v>0.03</v>
      </c>
      <c r="AH34" s="84">
        <v>0.19</v>
      </c>
      <c r="AI34" s="84">
        <v>0.5</v>
      </c>
      <c r="AJ34" s="84">
        <v>3.133</v>
      </c>
      <c r="AK34" s="84">
        <v>7.3109999999999999</v>
      </c>
      <c r="AL34" s="84">
        <v>0.7</v>
      </c>
      <c r="AM34" s="84">
        <v>0</v>
      </c>
      <c r="AN34" s="84">
        <v>8.6999999999999993</v>
      </c>
      <c r="AO34" s="84">
        <v>8.2200000000000006</v>
      </c>
      <c r="AP34" s="73">
        <v>28</v>
      </c>
    </row>
    <row r="35" spans="2:42">
      <c r="B35" s="35">
        <v>24</v>
      </c>
      <c r="C35" s="73">
        <v>59.64</v>
      </c>
      <c r="G35" s="78">
        <v>23</v>
      </c>
      <c r="H35" s="73">
        <v>0.39</v>
      </c>
      <c r="M35" s="78">
        <v>3.75</v>
      </c>
      <c r="N35" s="84">
        <v>3.3</v>
      </c>
      <c r="O35" s="84">
        <v>0</v>
      </c>
      <c r="P35" s="84">
        <v>4.5</v>
      </c>
      <c r="Q35" s="84">
        <v>5.94</v>
      </c>
      <c r="R35" s="73">
        <v>10</v>
      </c>
      <c r="T35" s="78">
        <v>24</v>
      </c>
      <c r="U35" s="73">
        <v>8.6</v>
      </c>
      <c r="AA35" s="78">
        <v>156</v>
      </c>
      <c r="AB35" s="84">
        <v>35</v>
      </c>
      <c r="AC35" s="84">
        <v>100</v>
      </c>
      <c r="AD35" s="84">
        <v>80</v>
      </c>
      <c r="AE35" s="84">
        <v>8</v>
      </c>
      <c r="AF35" s="84">
        <v>0</v>
      </c>
      <c r="AG35" s="84">
        <v>0.04</v>
      </c>
      <c r="AH35" s="84">
        <v>0.17</v>
      </c>
      <c r="AI35" s="84">
        <v>0.2</v>
      </c>
      <c r="AJ35" s="84">
        <v>4</v>
      </c>
      <c r="AK35" s="84">
        <v>9.3330000000000002</v>
      </c>
      <c r="AL35" s="84">
        <v>0.7</v>
      </c>
      <c r="AM35" s="84">
        <v>0</v>
      </c>
      <c r="AN35" s="84">
        <v>7.2</v>
      </c>
      <c r="AO35" s="84">
        <v>13.4</v>
      </c>
      <c r="AP35" s="73">
        <v>30</v>
      </c>
    </row>
    <row r="36" spans="2:42">
      <c r="B36" s="35">
        <v>25</v>
      </c>
      <c r="C36" s="73">
        <v>34.103999999999999</v>
      </c>
      <c r="G36" s="78">
        <v>24</v>
      </c>
      <c r="H36" s="73">
        <v>9.51</v>
      </c>
      <c r="M36" s="78">
        <v>3.875</v>
      </c>
      <c r="N36" s="84">
        <v>2.8</v>
      </c>
      <c r="O36" s="84">
        <v>-1.1000000000000001</v>
      </c>
      <c r="P36" s="84">
        <v>4.5</v>
      </c>
      <c r="Q36" s="84">
        <v>6.29</v>
      </c>
      <c r="R36" s="73">
        <v>10</v>
      </c>
      <c r="T36" s="78">
        <v>25</v>
      </c>
      <c r="U36" s="73">
        <v>8.4</v>
      </c>
      <c r="AA36" s="78">
        <v>163</v>
      </c>
      <c r="AB36" s="84">
        <v>63</v>
      </c>
      <c r="AC36" s="84">
        <v>100</v>
      </c>
      <c r="AD36" s="84">
        <v>990</v>
      </c>
      <c r="AE36" s="84">
        <v>1</v>
      </c>
      <c r="AF36" s="84">
        <v>0.01</v>
      </c>
      <c r="AG36" s="84">
        <v>0.04</v>
      </c>
      <c r="AH36" s="84">
        <v>0.14000000000000001</v>
      </c>
      <c r="AI36" s="84">
        <v>0.4</v>
      </c>
      <c r="AJ36" s="84">
        <v>4.867</v>
      </c>
      <c r="AK36" s="84">
        <v>11.356</v>
      </c>
      <c r="AL36" s="84">
        <v>0.2</v>
      </c>
      <c r="AM36" s="84">
        <v>0</v>
      </c>
      <c r="AN36" s="84">
        <v>8.1</v>
      </c>
      <c r="AO36" s="84">
        <v>14.07</v>
      </c>
      <c r="AP36" s="73">
        <v>38</v>
      </c>
    </row>
    <row r="37" spans="2:42">
      <c r="B37" s="35">
        <v>26</v>
      </c>
      <c r="C37" s="73">
        <v>24.024000000000001</v>
      </c>
      <c r="G37" s="78">
        <v>25</v>
      </c>
      <c r="H37" s="73">
        <v>7.11</v>
      </c>
      <c r="M37" s="78">
        <v>4</v>
      </c>
      <c r="N37" s="84">
        <v>1.7</v>
      </c>
      <c r="O37" s="84">
        <v>-2.2000000000000002</v>
      </c>
      <c r="P37" s="84">
        <v>5.3</v>
      </c>
      <c r="Q37" s="84">
        <v>6.12</v>
      </c>
      <c r="R37" s="73">
        <v>10</v>
      </c>
      <c r="T37" s="78">
        <v>26</v>
      </c>
      <c r="U37" s="73">
        <v>8.6999999999999993</v>
      </c>
      <c r="AA37" s="78">
        <v>170</v>
      </c>
      <c r="AB37" s="84">
        <v>60</v>
      </c>
      <c r="AC37" s="84">
        <v>100</v>
      </c>
      <c r="AD37" s="84">
        <v>2260</v>
      </c>
      <c r="AE37" s="84">
        <v>0</v>
      </c>
      <c r="AF37" s="84">
        <v>0.01</v>
      </c>
      <c r="AG37" s="84">
        <v>0.05</v>
      </c>
      <c r="AH37" s="84">
        <v>0.04</v>
      </c>
      <c r="AI37" s="84">
        <v>0.2</v>
      </c>
      <c r="AJ37" s="84">
        <v>5.9329999999999998</v>
      </c>
      <c r="AK37" s="84">
        <v>13.843999999999999</v>
      </c>
      <c r="AL37" s="84">
        <v>0.2</v>
      </c>
      <c r="AM37" s="84">
        <v>0</v>
      </c>
      <c r="AN37" s="84">
        <v>5.8</v>
      </c>
      <c r="AO37" s="84">
        <v>17.78</v>
      </c>
      <c r="AP37" s="73">
        <v>44</v>
      </c>
    </row>
    <row r="38" spans="2:42">
      <c r="B38" s="35">
        <v>27</v>
      </c>
      <c r="C38" s="73">
        <v>19.32</v>
      </c>
      <c r="G38" s="78">
        <v>26</v>
      </c>
      <c r="H38" s="73">
        <v>7.8</v>
      </c>
      <c r="M38" s="78">
        <v>4.125</v>
      </c>
      <c r="N38" s="84">
        <v>1.7</v>
      </c>
      <c r="O38" s="84">
        <v>-3.3</v>
      </c>
      <c r="P38" s="84">
        <v>3</v>
      </c>
      <c r="Q38" s="84">
        <v>5.24</v>
      </c>
      <c r="R38" s="73">
        <v>10</v>
      </c>
      <c r="T38" s="78">
        <v>27</v>
      </c>
      <c r="U38" s="73">
        <v>9.5</v>
      </c>
      <c r="AA38" s="78">
        <v>177</v>
      </c>
      <c r="AB38" s="84">
        <v>73</v>
      </c>
      <c r="AC38" s="84">
        <v>100</v>
      </c>
      <c r="AD38" s="84">
        <v>55</v>
      </c>
      <c r="AE38" s="84">
        <v>13</v>
      </c>
      <c r="AF38" s="84">
        <v>0.02</v>
      </c>
      <c r="AG38" s="84">
        <v>0.05</v>
      </c>
      <c r="AH38" s="84">
        <v>0.1</v>
      </c>
      <c r="AI38" s="84">
        <v>0.2</v>
      </c>
      <c r="AJ38" s="84">
        <v>6.4</v>
      </c>
      <c r="AK38" s="84">
        <v>14.933</v>
      </c>
      <c r="AL38" s="84">
        <v>0.9</v>
      </c>
      <c r="AM38" s="84">
        <v>0</v>
      </c>
      <c r="AN38" s="84">
        <v>6.9</v>
      </c>
      <c r="AO38" s="84">
        <v>11.53</v>
      </c>
      <c r="AP38" s="73">
        <v>38</v>
      </c>
    </row>
    <row r="39" spans="2:42">
      <c r="B39" s="35">
        <v>28</v>
      </c>
      <c r="C39" s="73">
        <v>16.632000000000001</v>
      </c>
      <c r="G39" s="78">
        <v>27</v>
      </c>
      <c r="H39" s="73">
        <v>10.8</v>
      </c>
      <c r="M39" s="78">
        <v>4.25</v>
      </c>
      <c r="N39" s="84">
        <v>1.7</v>
      </c>
      <c r="O39" s="84">
        <v>-3.3</v>
      </c>
      <c r="P39" s="84">
        <v>4.5</v>
      </c>
      <c r="Q39" s="84">
        <v>5.42</v>
      </c>
      <c r="R39" s="73">
        <v>8</v>
      </c>
      <c r="T39" s="78">
        <v>28</v>
      </c>
      <c r="U39" s="73">
        <v>9.5</v>
      </c>
      <c r="AA39" s="78">
        <v>184</v>
      </c>
      <c r="AB39" s="84">
        <v>71</v>
      </c>
      <c r="AC39" s="84">
        <v>100</v>
      </c>
      <c r="AD39" s="84">
        <v>245</v>
      </c>
      <c r="AE39" s="84">
        <v>13</v>
      </c>
      <c r="AF39" s="84">
        <v>0.03</v>
      </c>
      <c r="AG39" s="84">
        <v>0.04</v>
      </c>
      <c r="AH39" s="84">
        <v>0.04</v>
      </c>
      <c r="AI39" s="84">
        <v>0.3</v>
      </c>
      <c r="AJ39" s="84">
        <v>2.9329999999999998</v>
      </c>
      <c r="AK39" s="84">
        <v>6.8440000000000003</v>
      </c>
      <c r="AL39" s="84">
        <v>0.4</v>
      </c>
      <c r="AM39" s="84">
        <v>0</v>
      </c>
      <c r="AN39" s="84">
        <v>6</v>
      </c>
      <c r="AO39" s="84">
        <v>18.18</v>
      </c>
      <c r="AP39" s="73">
        <v>46</v>
      </c>
    </row>
    <row r="40" spans="2:42">
      <c r="B40" s="35">
        <v>29</v>
      </c>
      <c r="C40" s="73">
        <v>15.456</v>
      </c>
      <c r="G40" s="78">
        <v>28</v>
      </c>
      <c r="H40" s="73">
        <v>9.09</v>
      </c>
      <c r="M40" s="78">
        <v>4.375</v>
      </c>
      <c r="N40" s="84">
        <v>2.2000000000000002</v>
      </c>
      <c r="O40" s="84">
        <v>-3.3</v>
      </c>
      <c r="P40" s="84">
        <v>3.4</v>
      </c>
      <c r="Q40" s="84">
        <v>5.42</v>
      </c>
      <c r="R40" s="73">
        <v>10</v>
      </c>
      <c r="T40" s="78">
        <v>29</v>
      </c>
      <c r="U40" s="73">
        <v>8.3000000000000007</v>
      </c>
      <c r="AA40" s="78">
        <v>191</v>
      </c>
      <c r="AB40" s="84">
        <v>50</v>
      </c>
      <c r="AC40" s="84">
        <v>100</v>
      </c>
      <c r="AD40" s="84">
        <v>200</v>
      </c>
      <c r="AE40" s="84">
        <v>0</v>
      </c>
      <c r="AF40" s="84">
        <v>0.03</v>
      </c>
      <c r="AG40" s="84">
        <v>0.09</v>
      </c>
      <c r="AH40" s="84">
        <v>0.04</v>
      </c>
      <c r="AI40" s="84">
        <v>0.1</v>
      </c>
      <c r="AJ40" s="84">
        <v>5.3330000000000002</v>
      </c>
      <c r="AK40" s="84">
        <v>12.444000000000001</v>
      </c>
      <c r="AL40" s="84">
        <v>0.7</v>
      </c>
      <c r="AM40" s="84">
        <v>0</v>
      </c>
      <c r="AN40" s="84">
        <v>4.2</v>
      </c>
      <c r="AO40" s="84">
        <v>13.21</v>
      </c>
      <c r="AP40" s="73">
        <v>50</v>
      </c>
    </row>
    <row r="41" spans="2:42">
      <c r="B41" s="35">
        <v>30</v>
      </c>
      <c r="C41" s="73">
        <v>14.616</v>
      </c>
      <c r="G41" s="78">
        <v>29</v>
      </c>
      <c r="H41" s="73">
        <v>14.79</v>
      </c>
      <c r="M41" s="78">
        <v>4.5</v>
      </c>
      <c r="N41" s="84">
        <v>5</v>
      </c>
      <c r="O41" s="84">
        <v>-3.9</v>
      </c>
      <c r="P41" s="84">
        <v>2.7</v>
      </c>
      <c r="Q41" s="84">
        <v>5.77</v>
      </c>
      <c r="R41" s="73">
        <v>10</v>
      </c>
      <c r="T41" s="78">
        <v>30</v>
      </c>
      <c r="U41" s="73">
        <v>6.8</v>
      </c>
      <c r="AA41" s="78">
        <v>198</v>
      </c>
      <c r="AB41" s="84">
        <v>60</v>
      </c>
      <c r="AC41" s="84">
        <v>100</v>
      </c>
      <c r="AD41" s="84">
        <v>310</v>
      </c>
      <c r="AE41" s="84">
        <v>5</v>
      </c>
      <c r="AF41" s="84">
        <v>0.01</v>
      </c>
      <c r="AG41" s="84">
        <v>7.0000000000000007E-2</v>
      </c>
      <c r="AH41" s="84">
        <v>0.02</v>
      </c>
      <c r="AI41" s="84">
        <v>0.3</v>
      </c>
      <c r="AJ41" s="84">
        <v>3.133</v>
      </c>
      <c r="AK41" s="84">
        <v>7.3109999999999999</v>
      </c>
      <c r="AL41" s="84">
        <v>0.7</v>
      </c>
      <c r="AM41" s="84">
        <v>0</v>
      </c>
      <c r="AN41" s="84">
        <v>5.3</v>
      </c>
      <c r="AO41" s="84">
        <v>16.71</v>
      </c>
      <c r="AP41" s="73">
        <v>46</v>
      </c>
    </row>
    <row r="42" spans="2:42">
      <c r="B42" s="35">
        <v>31</v>
      </c>
      <c r="C42" s="73">
        <v>13.944000000000001</v>
      </c>
      <c r="G42" s="78">
        <v>30</v>
      </c>
      <c r="H42" s="73">
        <v>16.5</v>
      </c>
      <c r="M42" s="78">
        <v>4.625</v>
      </c>
      <c r="N42" s="84">
        <v>6.7</v>
      </c>
      <c r="O42" s="84">
        <v>-3.3</v>
      </c>
      <c r="P42" s="84">
        <v>1.9</v>
      </c>
      <c r="Q42" s="84">
        <v>5.42</v>
      </c>
      <c r="R42" s="73">
        <v>3</v>
      </c>
      <c r="T42" s="78">
        <v>31</v>
      </c>
      <c r="U42" s="73">
        <v>5.9</v>
      </c>
      <c r="AA42" s="78">
        <v>205</v>
      </c>
      <c r="AB42" s="84">
        <v>88</v>
      </c>
      <c r="AC42" s="84">
        <v>100</v>
      </c>
      <c r="AD42" s="84">
        <v>4600</v>
      </c>
      <c r="AE42" s="84">
        <v>0</v>
      </c>
      <c r="AF42" s="84">
        <v>0.01</v>
      </c>
      <c r="AG42" s="84">
        <v>0.06</v>
      </c>
      <c r="AH42" s="84">
        <v>0.02</v>
      </c>
      <c r="AI42" s="84">
        <v>0.3</v>
      </c>
      <c r="AJ42" s="84">
        <v>5.0670000000000002</v>
      </c>
      <c r="AK42" s="84">
        <v>11.821999999999999</v>
      </c>
      <c r="AL42" s="84">
        <v>0.4</v>
      </c>
      <c r="AM42" s="84">
        <v>0</v>
      </c>
      <c r="AN42" s="84">
        <v>5.5</v>
      </c>
      <c r="AO42" s="84">
        <v>15.04</v>
      </c>
      <c r="AP42" s="73">
        <v>47</v>
      </c>
    </row>
    <row r="43" spans="2:42">
      <c r="B43" s="35">
        <v>32</v>
      </c>
      <c r="C43" s="73">
        <v>13.103999999999999</v>
      </c>
      <c r="G43" s="78">
        <v>31</v>
      </c>
      <c r="H43" s="73">
        <v>63.39</v>
      </c>
      <c r="M43" s="78">
        <v>4.75</v>
      </c>
      <c r="N43" s="84">
        <v>2.2000000000000002</v>
      </c>
      <c r="O43" s="84">
        <v>-4.4000000000000004</v>
      </c>
      <c r="P43" s="84">
        <v>2.2999999999999998</v>
      </c>
      <c r="Q43" s="84">
        <v>1.22</v>
      </c>
      <c r="R43" s="73">
        <v>3</v>
      </c>
      <c r="T43" s="78">
        <v>32</v>
      </c>
      <c r="U43" s="73">
        <v>5.0999999999999996</v>
      </c>
      <c r="AA43" s="78">
        <v>212</v>
      </c>
      <c r="AB43" s="84">
        <v>113</v>
      </c>
      <c r="AC43" s="84">
        <v>100</v>
      </c>
      <c r="AD43" s="84">
        <v>900</v>
      </c>
      <c r="AE43" s="84">
        <v>0</v>
      </c>
      <c r="AF43" s="84">
        <v>0.05</v>
      </c>
      <c r="AG43" s="84">
        <v>0.03</v>
      </c>
      <c r="AH43" s="84">
        <v>0.09</v>
      </c>
      <c r="AI43" s="84">
        <v>0.1</v>
      </c>
      <c r="AJ43" s="84">
        <v>6.5330000000000004</v>
      </c>
      <c r="AK43" s="84">
        <v>15.244</v>
      </c>
      <c r="AL43" s="84">
        <v>1.1000000000000001</v>
      </c>
      <c r="AM43" s="84">
        <v>0</v>
      </c>
      <c r="AN43" s="84">
        <v>7.2</v>
      </c>
      <c r="AO43" s="84">
        <v>20.56</v>
      </c>
      <c r="AP43" s="73">
        <v>42</v>
      </c>
    </row>
    <row r="44" spans="2:42">
      <c r="B44" s="35">
        <v>33</v>
      </c>
      <c r="C44" s="73">
        <v>11.76</v>
      </c>
      <c r="G44" s="78">
        <v>32</v>
      </c>
      <c r="H44" s="73">
        <v>26.1</v>
      </c>
      <c r="M44" s="78">
        <v>4.875</v>
      </c>
      <c r="N44" s="84">
        <v>1.7</v>
      </c>
      <c r="O44" s="84">
        <v>-3.9</v>
      </c>
      <c r="P44" s="84">
        <v>0</v>
      </c>
      <c r="Q44" s="84">
        <v>0</v>
      </c>
      <c r="R44" s="73">
        <v>8</v>
      </c>
      <c r="T44" s="78">
        <v>33</v>
      </c>
      <c r="U44" s="73">
        <v>4.2</v>
      </c>
      <c r="AA44" s="78">
        <v>226</v>
      </c>
      <c r="AB44" s="84">
        <v>61</v>
      </c>
      <c r="AC44" s="84">
        <v>100</v>
      </c>
      <c r="AD44" s="84">
        <v>2</v>
      </c>
      <c r="AE44" s="84">
        <v>18</v>
      </c>
      <c r="AF44" s="84">
        <v>0.02</v>
      </c>
      <c r="AG44" s="84">
        <v>0</v>
      </c>
      <c r="AH44" s="84">
        <v>0</v>
      </c>
      <c r="AI44" s="84">
        <v>0.1</v>
      </c>
      <c r="AJ44" s="84">
        <v>4.4669999999999996</v>
      </c>
      <c r="AK44" s="84">
        <v>10.422000000000001</v>
      </c>
      <c r="AL44" s="84">
        <v>0.7</v>
      </c>
      <c r="AM44" s="84">
        <v>0</v>
      </c>
      <c r="AN44" s="84">
        <v>5.8</v>
      </c>
      <c r="AO44" s="84">
        <v>23.5</v>
      </c>
      <c r="AP44" s="73">
        <v>48</v>
      </c>
    </row>
    <row r="45" spans="2:42">
      <c r="B45" s="35">
        <v>34</v>
      </c>
      <c r="C45" s="73">
        <v>11.087999999999999</v>
      </c>
      <c r="G45" s="78">
        <v>33</v>
      </c>
      <c r="H45" s="73">
        <v>0.39</v>
      </c>
      <c r="M45" s="78">
        <v>5</v>
      </c>
      <c r="N45" s="84">
        <v>1.1000000000000001</v>
      </c>
      <c r="O45" s="84">
        <v>-4.4000000000000004</v>
      </c>
      <c r="P45" s="84">
        <v>0</v>
      </c>
      <c r="Q45" s="84">
        <v>0</v>
      </c>
      <c r="R45" s="73">
        <v>6</v>
      </c>
      <c r="T45" s="78">
        <v>34</v>
      </c>
      <c r="U45" s="73">
        <v>1.5</v>
      </c>
      <c r="AA45" s="78">
        <v>233</v>
      </c>
      <c r="AB45" s="84">
        <v>42</v>
      </c>
      <c r="AC45" s="84">
        <v>100</v>
      </c>
      <c r="AD45" s="84">
        <v>1500</v>
      </c>
      <c r="AE45" s="84">
        <v>37</v>
      </c>
      <c r="AF45" s="84">
        <v>0.01</v>
      </c>
      <c r="AG45" s="84">
        <v>0.04</v>
      </c>
      <c r="AH45" s="84">
        <v>0.01</v>
      </c>
      <c r="AI45" s="84">
        <v>0</v>
      </c>
      <c r="AJ45" s="84">
        <v>10</v>
      </c>
      <c r="AK45" s="84">
        <v>23.332999999999998</v>
      </c>
      <c r="AL45" s="84">
        <v>0.4</v>
      </c>
      <c r="AM45" s="84">
        <v>0</v>
      </c>
      <c r="AN45" s="84">
        <v>5.6</v>
      </c>
      <c r="AO45" s="84">
        <v>15.3</v>
      </c>
      <c r="AP45" s="73">
        <v>48</v>
      </c>
    </row>
    <row r="46" spans="2:42">
      <c r="B46" s="35">
        <v>35</v>
      </c>
      <c r="C46" s="73">
        <v>10.752000000000001</v>
      </c>
      <c r="G46" s="78">
        <v>34</v>
      </c>
      <c r="H46" s="73">
        <v>0.39</v>
      </c>
      <c r="M46" s="78">
        <v>5.125</v>
      </c>
      <c r="N46" s="84">
        <v>2.2000000000000002</v>
      </c>
      <c r="O46" s="84">
        <v>-3.3</v>
      </c>
      <c r="P46" s="84">
        <v>1.9</v>
      </c>
      <c r="Q46" s="84">
        <v>5.94</v>
      </c>
      <c r="R46" s="73">
        <v>6</v>
      </c>
      <c r="T46" s="78">
        <v>35</v>
      </c>
      <c r="U46" s="73">
        <v>2.2000000000000002</v>
      </c>
      <c r="AA46" s="78">
        <v>240</v>
      </c>
      <c r="AB46" s="84">
        <v>22</v>
      </c>
      <c r="AC46" s="84">
        <v>100</v>
      </c>
      <c r="AD46" s="84">
        <v>2</v>
      </c>
      <c r="AE46" s="84">
        <v>56</v>
      </c>
      <c r="AF46" s="84">
        <v>0</v>
      </c>
      <c r="AG46" s="84">
        <v>0.01</v>
      </c>
      <c r="AH46" s="84">
        <v>0.01</v>
      </c>
      <c r="AI46" s="84">
        <v>0.2</v>
      </c>
      <c r="AJ46" s="84">
        <v>5.3330000000000002</v>
      </c>
      <c r="AK46" s="84">
        <v>12.444000000000001</v>
      </c>
      <c r="AL46" s="84">
        <v>0.4</v>
      </c>
      <c r="AM46" s="84">
        <v>0</v>
      </c>
      <c r="AN46" s="84">
        <v>5.4</v>
      </c>
      <c r="AO46" s="84">
        <v>14.74</v>
      </c>
      <c r="AP46" s="73">
        <v>46</v>
      </c>
    </row>
    <row r="47" spans="2:42">
      <c r="B47" s="35">
        <v>36</v>
      </c>
      <c r="C47" s="73">
        <v>10.247999999999999</v>
      </c>
      <c r="G47" s="78">
        <v>35</v>
      </c>
      <c r="H47" s="73">
        <v>22.8</v>
      </c>
      <c r="M47" s="78">
        <v>5.25</v>
      </c>
      <c r="N47" s="84">
        <v>2.2000000000000002</v>
      </c>
      <c r="O47" s="84">
        <v>-3.3</v>
      </c>
      <c r="P47" s="84">
        <v>2.7</v>
      </c>
      <c r="Q47" s="84">
        <v>5.42</v>
      </c>
      <c r="R47" s="73">
        <v>10</v>
      </c>
      <c r="T47" s="78">
        <v>36</v>
      </c>
      <c r="U47" s="73">
        <v>3</v>
      </c>
      <c r="AA47" s="78">
        <v>247</v>
      </c>
      <c r="AB47" s="84">
        <v>59</v>
      </c>
      <c r="AC47" s="84">
        <v>100</v>
      </c>
      <c r="AD47" s="84">
        <v>123</v>
      </c>
      <c r="AE47" s="84">
        <v>12</v>
      </c>
      <c r="AF47" s="84">
        <v>0.01</v>
      </c>
      <c r="AG47" s="84">
        <v>0.06</v>
      </c>
      <c r="AH47" s="84">
        <v>0.01</v>
      </c>
      <c r="AI47" s="84">
        <v>0.4</v>
      </c>
      <c r="AJ47" s="84">
        <v>5.6</v>
      </c>
      <c r="AK47" s="84">
        <v>13.067</v>
      </c>
      <c r="AL47" s="84">
        <v>0.4</v>
      </c>
      <c r="AM47" s="84">
        <v>0</v>
      </c>
      <c r="AN47" s="84">
        <v>6.2</v>
      </c>
      <c r="AO47" s="84">
        <v>13.67</v>
      </c>
      <c r="AP47" s="73">
        <v>45</v>
      </c>
    </row>
    <row r="48" spans="2:42">
      <c r="B48" s="35">
        <v>37</v>
      </c>
      <c r="C48" s="73">
        <v>9.9120000000000008</v>
      </c>
      <c r="G48" s="78">
        <v>36</v>
      </c>
      <c r="H48" s="73">
        <v>21.51</v>
      </c>
      <c r="M48" s="78">
        <v>5.375</v>
      </c>
      <c r="N48" s="84">
        <v>3.9</v>
      </c>
      <c r="O48" s="84">
        <v>-1.7</v>
      </c>
      <c r="P48" s="84">
        <v>1.1000000000000001</v>
      </c>
      <c r="Q48" s="84">
        <v>4.55</v>
      </c>
      <c r="R48" s="73">
        <v>0</v>
      </c>
      <c r="T48" s="78">
        <v>37</v>
      </c>
      <c r="U48" s="73">
        <v>4.0999999999999996</v>
      </c>
      <c r="AA48" s="78">
        <v>261</v>
      </c>
      <c r="AB48" s="84">
        <v>94</v>
      </c>
      <c r="AC48" s="84">
        <v>100</v>
      </c>
      <c r="AD48" s="84">
        <v>0</v>
      </c>
      <c r="AE48" s="84">
        <v>0</v>
      </c>
      <c r="AF48" s="84">
        <v>0.01</v>
      </c>
      <c r="AG48" s="84">
        <v>0.12</v>
      </c>
      <c r="AH48" s="84">
        <v>0.01</v>
      </c>
      <c r="AI48" s="84">
        <v>0.1</v>
      </c>
      <c r="AJ48" s="84">
        <v>10</v>
      </c>
      <c r="AK48" s="84">
        <v>23.332999999999998</v>
      </c>
      <c r="AL48" s="84">
        <v>0.9</v>
      </c>
      <c r="AM48" s="84">
        <v>0</v>
      </c>
      <c r="AN48" s="84">
        <v>6.7</v>
      </c>
      <c r="AO48" s="84">
        <v>13.99</v>
      </c>
      <c r="AP48" s="73">
        <v>48</v>
      </c>
    </row>
    <row r="49" spans="2:42">
      <c r="B49" s="35">
        <v>38</v>
      </c>
      <c r="C49" s="73">
        <v>9.7439999999999998</v>
      </c>
      <c r="G49" s="78">
        <v>37</v>
      </c>
      <c r="H49" s="73">
        <v>25.11</v>
      </c>
      <c r="M49" s="78">
        <v>5.5</v>
      </c>
      <c r="N49" s="84">
        <v>7.8</v>
      </c>
      <c r="O49" s="84">
        <v>-1.7</v>
      </c>
      <c r="P49" s="84">
        <v>3.4</v>
      </c>
      <c r="Q49" s="84">
        <v>4.9000000000000004</v>
      </c>
      <c r="R49" s="73">
        <v>4</v>
      </c>
      <c r="T49" s="78">
        <v>38</v>
      </c>
      <c r="U49" s="73">
        <v>5.2</v>
      </c>
      <c r="AA49" s="78">
        <v>268</v>
      </c>
      <c r="AB49" s="84">
        <v>92</v>
      </c>
      <c r="AC49" s="84">
        <v>100</v>
      </c>
      <c r="AD49" s="84">
        <v>0</v>
      </c>
      <c r="AE49" s="84">
        <v>3</v>
      </c>
      <c r="AF49" s="84">
        <v>0.01</v>
      </c>
      <c r="AG49" s="84">
        <v>0.08</v>
      </c>
      <c r="AH49" s="84">
        <v>0.01</v>
      </c>
      <c r="AI49" s="84">
        <v>0.1</v>
      </c>
      <c r="AJ49" s="84">
        <v>4.867</v>
      </c>
      <c r="AK49" s="84">
        <v>11.356</v>
      </c>
      <c r="AL49" s="84">
        <v>0.9</v>
      </c>
      <c r="AM49" s="84">
        <v>0</v>
      </c>
      <c r="AN49" s="84">
        <v>6.4</v>
      </c>
      <c r="AO49" s="84">
        <v>13.84</v>
      </c>
      <c r="AP49" s="73">
        <v>47</v>
      </c>
    </row>
    <row r="50" spans="2:42">
      <c r="B50" s="35">
        <v>39</v>
      </c>
      <c r="C50" s="73">
        <v>9.4079999999999995</v>
      </c>
      <c r="G50" s="78">
        <v>38</v>
      </c>
      <c r="H50" s="73">
        <v>68.489999999999995</v>
      </c>
      <c r="M50" s="78">
        <v>5.625</v>
      </c>
      <c r="N50" s="84">
        <v>10</v>
      </c>
      <c r="O50" s="84">
        <v>-2.2000000000000002</v>
      </c>
      <c r="P50" s="84">
        <v>1.1000000000000001</v>
      </c>
      <c r="Q50" s="84">
        <v>1.92</v>
      </c>
      <c r="R50" s="73">
        <v>8</v>
      </c>
      <c r="T50" s="78">
        <v>39</v>
      </c>
      <c r="U50" s="73">
        <v>4.7</v>
      </c>
      <c r="AA50" s="78">
        <v>275</v>
      </c>
      <c r="AB50" s="84">
        <v>89</v>
      </c>
      <c r="AC50" s="84">
        <v>100</v>
      </c>
      <c r="AD50" s="84">
        <v>190</v>
      </c>
      <c r="AE50" s="84">
        <v>3</v>
      </c>
      <c r="AF50" s="84">
        <v>0.03</v>
      </c>
      <c r="AG50" s="84">
        <v>0.04</v>
      </c>
      <c r="AH50" s="84">
        <v>1.23</v>
      </c>
      <c r="AI50" s="84">
        <v>0.2</v>
      </c>
      <c r="AJ50" s="84">
        <v>4.7329999999999997</v>
      </c>
      <c r="AK50" s="84">
        <v>11.044</v>
      </c>
      <c r="AL50" s="84">
        <v>0.9</v>
      </c>
      <c r="AM50" s="84">
        <v>0</v>
      </c>
      <c r="AN50" s="84">
        <v>8</v>
      </c>
      <c r="AO50" s="84">
        <v>7.83</v>
      </c>
      <c r="AP50" s="73">
        <v>13</v>
      </c>
    </row>
    <row r="51" spans="2:42">
      <c r="B51" s="35">
        <v>40</v>
      </c>
      <c r="C51" s="73">
        <v>36.119999999999997</v>
      </c>
      <c r="G51" s="78">
        <v>39</v>
      </c>
      <c r="H51" s="73">
        <v>24.69</v>
      </c>
      <c r="M51" s="78">
        <v>5.75</v>
      </c>
      <c r="N51" s="84">
        <v>5</v>
      </c>
      <c r="O51" s="84">
        <v>-1.7</v>
      </c>
      <c r="P51" s="84">
        <v>2.2999999999999998</v>
      </c>
      <c r="Q51" s="84">
        <v>2.27</v>
      </c>
      <c r="R51" s="73">
        <v>0</v>
      </c>
      <c r="T51" s="78">
        <v>40</v>
      </c>
      <c r="U51" s="73">
        <v>4.2</v>
      </c>
      <c r="AA51" s="78">
        <v>282</v>
      </c>
      <c r="AB51" s="84">
        <v>87</v>
      </c>
      <c r="AC51" s="84">
        <v>100</v>
      </c>
      <c r="AD51" s="84">
        <v>190</v>
      </c>
      <c r="AE51" s="84">
        <v>3</v>
      </c>
      <c r="AF51" s="84">
        <v>0.01</v>
      </c>
      <c r="AG51" s="84">
        <v>0.04</v>
      </c>
      <c r="AH51" s="84">
        <v>0.09</v>
      </c>
      <c r="AI51" s="84">
        <v>0.1</v>
      </c>
      <c r="AJ51" s="84">
        <v>2.9329999999999998</v>
      </c>
      <c r="AK51" s="84">
        <v>6.8440000000000003</v>
      </c>
      <c r="AL51" s="84">
        <v>1.3</v>
      </c>
      <c r="AM51" s="84">
        <v>0</v>
      </c>
      <c r="AN51" s="84">
        <v>7.8</v>
      </c>
      <c r="AO51" s="84">
        <v>10.74</v>
      </c>
      <c r="AP51" s="73">
        <v>28</v>
      </c>
    </row>
    <row r="52" spans="2:42">
      <c r="B52" s="35">
        <v>41</v>
      </c>
      <c r="C52" s="73">
        <v>63.671999999999997</v>
      </c>
      <c r="G52" s="78">
        <v>40</v>
      </c>
      <c r="H52" s="73">
        <v>6.09</v>
      </c>
      <c r="M52" s="78">
        <v>5.875</v>
      </c>
      <c r="N52" s="84">
        <v>2.8</v>
      </c>
      <c r="O52" s="84">
        <v>-1.1000000000000001</v>
      </c>
      <c r="P52" s="84">
        <v>0</v>
      </c>
      <c r="Q52" s="84">
        <v>0</v>
      </c>
      <c r="R52" s="73">
        <v>0</v>
      </c>
      <c r="T52" s="78">
        <v>41</v>
      </c>
      <c r="U52" s="73">
        <v>4.3</v>
      </c>
      <c r="AA52" s="78">
        <v>289</v>
      </c>
      <c r="AB52" s="84">
        <v>84</v>
      </c>
      <c r="AC52" s="84">
        <v>100</v>
      </c>
      <c r="AD52" s="84">
        <v>190</v>
      </c>
      <c r="AE52" s="84">
        <v>3</v>
      </c>
      <c r="AF52" s="84">
        <v>0.01</v>
      </c>
      <c r="AG52" s="84">
        <v>0.04</v>
      </c>
      <c r="AH52" s="84">
        <v>0.09</v>
      </c>
      <c r="AI52" s="84">
        <v>0</v>
      </c>
      <c r="AJ52" s="84">
        <v>3.2</v>
      </c>
      <c r="AK52" s="84">
        <v>7.4669999999999996</v>
      </c>
      <c r="AL52" s="84">
        <v>1</v>
      </c>
      <c r="AM52" s="84">
        <v>0</v>
      </c>
      <c r="AN52" s="84">
        <v>9.4</v>
      </c>
      <c r="AO52" s="84">
        <v>11.9</v>
      </c>
      <c r="AP52" s="73">
        <v>36</v>
      </c>
    </row>
    <row r="53" spans="2:42">
      <c r="B53" s="35">
        <v>42</v>
      </c>
      <c r="C53" s="73">
        <v>37.799999999999997</v>
      </c>
      <c r="G53" s="78">
        <v>41</v>
      </c>
      <c r="H53" s="73">
        <v>14.4</v>
      </c>
      <c r="M53" s="78">
        <v>6</v>
      </c>
      <c r="N53" s="84">
        <v>1.7</v>
      </c>
      <c r="O53" s="84">
        <v>-2.8</v>
      </c>
      <c r="P53" s="84">
        <v>2.7</v>
      </c>
      <c r="Q53" s="84">
        <v>2.8</v>
      </c>
      <c r="R53" s="73">
        <v>0</v>
      </c>
      <c r="T53" s="78">
        <v>42</v>
      </c>
      <c r="U53" s="73">
        <v>2.9</v>
      </c>
      <c r="AA53" s="78">
        <v>296</v>
      </c>
      <c r="AB53" s="84">
        <v>82</v>
      </c>
      <c r="AC53" s="84">
        <v>100</v>
      </c>
      <c r="AD53" s="84">
        <v>190</v>
      </c>
      <c r="AE53" s="84">
        <v>3</v>
      </c>
      <c r="AF53" s="84">
        <v>0.01</v>
      </c>
      <c r="AG53" s="84">
        <v>0.04</v>
      </c>
      <c r="AH53" s="84">
        <v>0.09</v>
      </c>
      <c r="AI53" s="84">
        <v>0.1</v>
      </c>
      <c r="AJ53" s="84">
        <v>3.4</v>
      </c>
      <c r="AK53" s="84">
        <v>7.9329999999999998</v>
      </c>
      <c r="AL53" s="84">
        <v>0.7</v>
      </c>
      <c r="AM53" s="84">
        <v>0</v>
      </c>
      <c r="AN53" s="84">
        <v>8.1</v>
      </c>
      <c r="AO53" s="84">
        <v>9.48</v>
      </c>
      <c r="AP53" s="73">
        <v>22</v>
      </c>
    </row>
    <row r="54" spans="2:42">
      <c r="B54" s="35">
        <v>43</v>
      </c>
      <c r="C54" s="73">
        <v>29.064</v>
      </c>
      <c r="G54" s="78">
        <v>42</v>
      </c>
      <c r="H54" s="73">
        <v>24.81</v>
      </c>
      <c r="M54" s="78">
        <v>6.125</v>
      </c>
      <c r="N54" s="84">
        <v>1.1000000000000001</v>
      </c>
      <c r="O54" s="84">
        <v>-1.7</v>
      </c>
      <c r="P54" s="84">
        <v>1.1000000000000001</v>
      </c>
      <c r="Q54" s="84">
        <v>2.97</v>
      </c>
      <c r="R54" s="73">
        <v>0</v>
      </c>
      <c r="T54" s="78">
        <v>43</v>
      </c>
      <c r="U54" s="73">
        <v>3</v>
      </c>
      <c r="AA54" s="78">
        <v>303</v>
      </c>
      <c r="AB54" s="84">
        <v>80</v>
      </c>
      <c r="AC54" s="84">
        <v>100</v>
      </c>
      <c r="AD54" s="84">
        <v>190</v>
      </c>
      <c r="AE54" s="84">
        <v>3</v>
      </c>
      <c r="AF54" s="84">
        <v>0.02</v>
      </c>
      <c r="AG54" s="84">
        <v>0.03</v>
      </c>
      <c r="AH54" s="84">
        <v>0.09</v>
      </c>
      <c r="AI54" s="84">
        <v>0.2</v>
      </c>
      <c r="AJ54" s="84">
        <v>6.4</v>
      </c>
      <c r="AK54" s="84">
        <v>14.933</v>
      </c>
      <c r="AL54" s="84">
        <v>0.7</v>
      </c>
      <c r="AM54" s="84">
        <v>0</v>
      </c>
      <c r="AN54" s="84">
        <v>8.1999999999999993</v>
      </c>
      <c r="AO54" s="84">
        <v>7</v>
      </c>
      <c r="AP54" s="73">
        <v>25</v>
      </c>
    </row>
    <row r="55" spans="2:42">
      <c r="B55" s="35">
        <v>44</v>
      </c>
      <c r="C55" s="73">
        <v>26.04</v>
      </c>
      <c r="G55" s="78">
        <v>43</v>
      </c>
      <c r="H55" s="73">
        <v>11.31</v>
      </c>
      <c r="M55" s="78">
        <v>6.25</v>
      </c>
      <c r="N55" s="84">
        <v>0.6</v>
      </c>
      <c r="O55" s="84">
        <v>-1.7</v>
      </c>
      <c r="P55" s="84">
        <v>1.1000000000000001</v>
      </c>
      <c r="Q55" s="84">
        <v>2.62</v>
      </c>
      <c r="R55" s="73">
        <v>0</v>
      </c>
      <c r="T55" s="78">
        <v>44</v>
      </c>
      <c r="U55" s="73">
        <v>3.6</v>
      </c>
      <c r="AA55" s="78">
        <v>310</v>
      </c>
      <c r="AB55" s="84">
        <v>77</v>
      </c>
      <c r="AC55" s="84">
        <v>100</v>
      </c>
      <c r="AD55" s="84">
        <v>190</v>
      </c>
      <c r="AE55" s="84">
        <v>3</v>
      </c>
      <c r="AF55" s="84">
        <v>0.01</v>
      </c>
      <c r="AG55" s="84">
        <v>0.03</v>
      </c>
      <c r="AH55" s="84">
        <v>0.09</v>
      </c>
      <c r="AI55" s="84">
        <v>0.3</v>
      </c>
      <c r="AJ55" s="84">
        <v>2.9329999999999998</v>
      </c>
      <c r="AK55" s="84">
        <v>6.8440000000000003</v>
      </c>
      <c r="AL55" s="84">
        <v>0.4</v>
      </c>
      <c r="AM55" s="84">
        <v>0</v>
      </c>
      <c r="AN55" s="84">
        <v>10.199999999999999</v>
      </c>
      <c r="AO55" s="84">
        <v>8.9499999999999993</v>
      </c>
      <c r="AP55" s="73">
        <v>31</v>
      </c>
    </row>
    <row r="56" spans="2:42">
      <c r="B56" s="35">
        <v>45</v>
      </c>
      <c r="C56" s="73">
        <v>24.024000000000001</v>
      </c>
      <c r="G56" s="78">
        <v>44</v>
      </c>
      <c r="H56" s="73">
        <v>14.7</v>
      </c>
      <c r="M56" s="78">
        <v>6.375</v>
      </c>
      <c r="N56" s="84">
        <v>3.3</v>
      </c>
      <c r="O56" s="84">
        <v>0.6</v>
      </c>
      <c r="P56" s="84">
        <v>2.2999999999999998</v>
      </c>
      <c r="Q56" s="84">
        <v>2.62</v>
      </c>
      <c r="R56" s="73">
        <v>7</v>
      </c>
      <c r="T56" s="78">
        <v>45</v>
      </c>
      <c r="U56" s="73">
        <v>3.4</v>
      </c>
      <c r="AA56" s="78">
        <v>317</v>
      </c>
      <c r="AB56" s="84">
        <v>75</v>
      </c>
      <c r="AC56" s="84">
        <v>100</v>
      </c>
      <c r="AD56" s="84">
        <v>190</v>
      </c>
      <c r="AE56" s="84">
        <v>6</v>
      </c>
      <c r="AF56" s="84">
        <v>0.01</v>
      </c>
      <c r="AG56" s="84">
        <v>0.03</v>
      </c>
      <c r="AH56" s="84">
        <v>0.09</v>
      </c>
      <c r="AI56" s="84">
        <v>0</v>
      </c>
      <c r="AJ56" s="84">
        <v>4.2670000000000003</v>
      </c>
      <c r="AK56" s="84">
        <v>9.9559999999999995</v>
      </c>
      <c r="AL56" s="84">
        <v>0.7</v>
      </c>
      <c r="AM56" s="84">
        <v>0</v>
      </c>
      <c r="AN56" s="84">
        <v>10.199999999999999</v>
      </c>
      <c r="AO56" s="84">
        <v>10.31</v>
      </c>
      <c r="AP56" s="73">
        <v>38</v>
      </c>
    </row>
    <row r="57" spans="2:42">
      <c r="B57" s="35">
        <v>46</v>
      </c>
      <c r="C57" s="73">
        <v>22.175999999999998</v>
      </c>
      <c r="G57" s="78">
        <v>45</v>
      </c>
      <c r="H57" s="73">
        <v>20.100000000000001</v>
      </c>
      <c r="M57" s="78">
        <v>6.5</v>
      </c>
      <c r="N57" s="84">
        <v>11.7</v>
      </c>
      <c r="O57" s="84">
        <v>4.4000000000000004</v>
      </c>
      <c r="P57" s="84">
        <v>4.5</v>
      </c>
      <c r="Q57" s="84">
        <v>3.67</v>
      </c>
      <c r="R57" s="73">
        <v>10</v>
      </c>
      <c r="T57" s="78">
        <v>46</v>
      </c>
      <c r="U57" s="73">
        <v>5.7</v>
      </c>
      <c r="AA57" s="78">
        <v>324</v>
      </c>
      <c r="AB57" s="84">
        <v>75</v>
      </c>
      <c r="AC57" s="84">
        <v>100</v>
      </c>
      <c r="AD57" s="84">
        <v>190</v>
      </c>
      <c r="AE57" s="84">
        <v>6</v>
      </c>
      <c r="AF57" s="84">
        <v>0.03</v>
      </c>
      <c r="AG57" s="84">
        <v>0.03</v>
      </c>
      <c r="AH57" s="84">
        <v>0.09</v>
      </c>
      <c r="AI57" s="84">
        <v>0</v>
      </c>
      <c r="AJ57" s="84">
        <v>6.6669999999999998</v>
      </c>
      <c r="AK57" s="84">
        <v>15.555999999999999</v>
      </c>
      <c r="AL57" s="84">
        <v>0.7</v>
      </c>
      <c r="AM57" s="84">
        <v>0</v>
      </c>
      <c r="AN57" s="84">
        <v>10.199999999999999</v>
      </c>
      <c r="AO57" s="84">
        <v>6.52</v>
      </c>
      <c r="AP57" s="73">
        <v>23</v>
      </c>
    </row>
    <row r="58" spans="2:42">
      <c r="B58" s="35">
        <v>47</v>
      </c>
      <c r="C58" s="73">
        <v>22.007999999999999</v>
      </c>
      <c r="G58" s="78">
        <v>46</v>
      </c>
      <c r="H58" s="73">
        <v>0.39</v>
      </c>
      <c r="M58" s="78">
        <v>6.625</v>
      </c>
      <c r="N58" s="84">
        <v>13.9</v>
      </c>
      <c r="O58" s="84">
        <v>5.6</v>
      </c>
      <c r="P58" s="84">
        <v>6.8</v>
      </c>
      <c r="Q58" s="84">
        <v>3.15</v>
      </c>
      <c r="R58" s="73">
        <v>10</v>
      </c>
      <c r="T58" s="78">
        <v>47</v>
      </c>
      <c r="U58" s="73">
        <v>8</v>
      </c>
      <c r="AA58" s="78">
        <v>331</v>
      </c>
      <c r="AB58" s="84">
        <v>75</v>
      </c>
      <c r="AC58" s="84">
        <v>100</v>
      </c>
      <c r="AD58" s="84">
        <v>190</v>
      </c>
      <c r="AE58" s="84">
        <v>6</v>
      </c>
      <c r="AF58" s="84">
        <v>0.01</v>
      </c>
      <c r="AG58" s="84">
        <v>0.03</v>
      </c>
      <c r="AH58" s="84">
        <v>0.09</v>
      </c>
      <c r="AI58" s="84">
        <v>0.1</v>
      </c>
      <c r="AJ58" s="84">
        <v>12.667</v>
      </c>
      <c r="AK58" s="84">
        <v>29.556000000000001</v>
      </c>
      <c r="AL58" s="84">
        <v>0.2</v>
      </c>
      <c r="AM58" s="84">
        <v>0</v>
      </c>
      <c r="AN58" s="84">
        <v>11.6</v>
      </c>
      <c r="AO58" s="84">
        <v>7.37</v>
      </c>
      <c r="AP58" s="73">
        <v>26</v>
      </c>
    </row>
    <row r="59" spans="2:42">
      <c r="B59" s="35">
        <v>48</v>
      </c>
      <c r="C59" s="73">
        <v>19.992000000000001</v>
      </c>
      <c r="G59" s="78">
        <v>47</v>
      </c>
      <c r="H59" s="73">
        <v>24.69</v>
      </c>
      <c r="M59" s="78">
        <v>6.75</v>
      </c>
      <c r="N59" s="84">
        <v>15</v>
      </c>
      <c r="O59" s="84">
        <v>7.2</v>
      </c>
      <c r="P59" s="84">
        <v>4.5</v>
      </c>
      <c r="Q59" s="84">
        <v>3.15</v>
      </c>
      <c r="R59" s="73">
        <v>10</v>
      </c>
      <c r="T59" s="78">
        <v>48</v>
      </c>
      <c r="U59" s="73">
        <v>7.7</v>
      </c>
      <c r="AA59" s="78">
        <v>338</v>
      </c>
      <c r="AB59" s="84">
        <v>75</v>
      </c>
      <c r="AC59" s="84">
        <v>100</v>
      </c>
      <c r="AD59" s="84">
        <v>190</v>
      </c>
      <c r="AE59" s="84">
        <v>6</v>
      </c>
      <c r="AF59" s="84">
        <v>0.01</v>
      </c>
      <c r="AG59" s="84">
        <v>0.03</v>
      </c>
      <c r="AH59" s="84">
        <v>0.09</v>
      </c>
      <c r="AI59" s="84">
        <v>0.2</v>
      </c>
      <c r="AJ59" s="84">
        <v>4.133</v>
      </c>
      <c r="AK59" s="84">
        <v>9.6440000000000001</v>
      </c>
      <c r="AL59" s="84">
        <v>0.2</v>
      </c>
      <c r="AM59" s="84">
        <v>0</v>
      </c>
      <c r="AN59" s="84">
        <v>9</v>
      </c>
      <c r="AO59" s="84">
        <v>11.18</v>
      </c>
      <c r="AP59" s="73">
        <v>30</v>
      </c>
    </row>
    <row r="60" spans="2:42">
      <c r="B60" s="35">
        <v>49</v>
      </c>
      <c r="C60" s="73">
        <v>17.472000000000001</v>
      </c>
      <c r="G60" s="78">
        <v>48</v>
      </c>
      <c r="H60" s="73">
        <v>27.21</v>
      </c>
      <c r="M60" s="78">
        <v>6.875</v>
      </c>
      <c r="N60" s="84">
        <v>13.3</v>
      </c>
      <c r="O60" s="84">
        <v>7.8</v>
      </c>
      <c r="P60" s="84">
        <v>3.8</v>
      </c>
      <c r="Q60" s="84">
        <v>3.15</v>
      </c>
      <c r="R60" s="73">
        <v>7</v>
      </c>
      <c r="T60" s="78">
        <v>49</v>
      </c>
      <c r="U60" s="73">
        <v>4.9000000000000004</v>
      </c>
      <c r="AA60" s="78">
        <v>345</v>
      </c>
      <c r="AB60" s="84">
        <v>75</v>
      </c>
      <c r="AC60" s="84">
        <v>100</v>
      </c>
      <c r="AD60" s="84">
        <v>190</v>
      </c>
      <c r="AE60" s="84">
        <v>6</v>
      </c>
      <c r="AF60" s="84">
        <v>0.02</v>
      </c>
      <c r="AG60" s="84">
        <v>0.03</v>
      </c>
      <c r="AH60" s="84">
        <v>0.09</v>
      </c>
      <c r="AI60" s="84">
        <v>1.2</v>
      </c>
      <c r="AJ60" s="84">
        <v>8.6669999999999998</v>
      </c>
      <c r="AK60" s="84">
        <v>20.222000000000001</v>
      </c>
      <c r="AL60" s="84">
        <v>0.3</v>
      </c>
      <c r="AM60" s="84">
        <v>0</v>
      </c>
      <c r="AN60" s="84">
        <v>8.6999999999999993</v>
      </c>
      <c r="AO60" s="84">
        <v>5.0599999999999996</v>
      </c>
      <c r="AP60" s="73">
        <v>10</v>
      </c>
    </row>
    <row r="61" spans="2:42">
      <c r="B61" s="35">
        <v>50</v>
      </c>
      <c r="C61" s="73">
        <v>15.624000000000001</v>
      </c>
      <c r="G61" s="78">
        <v>49</v>
      </c>
      <c r="H61" s="73">
        <v>21.9</v>
      </c>
      <c r="M61" s="78">
        <v>7</v>
      </c>
      <c r="N61" s="84">
        <v>11.1</v>
      </c>
      <c r="O61" s="84">
        <v>9.4</v>
      </c>
      <c r="P61" s="84">
        <v>6.4</v>
      </c>
      <c r="Q61" s="84">
        <v>5.42</v>
      </c>
      <c r="R61" s="73">
        <v>10</v>
      </c>
      <c r="T61" s="78">
        <v>50</v>
      </c>
      <c r="U61" s="73">
        <v>5.0999999999999996</v>
      </c>
      <c r="AA61" s="78">
        <v>352</v>
      </c>
      <c r="AB61" s="84">
        <v>75</v>
      </c>
      <c r="AC61" s="84">
        <v>100</v>
      </c>
      <c r="AD61" s="84">
        <v>190</v>
      </c>
      <c r="AE61" s="84">
        <v>6</v>
      </c>
      <c r="AF61" s="84">
        <v>0.02</v>
      </c>
      <c r="AG61" s="84">
        <v>0.03</v>
      </c>
      <c r="AH61" s="84">
        <v>0.09</v>
      </c>
      <c r="AI61" s="84">
        <v>0.1</v>
      </c>
      <c r="AJ61" s="84">
        <v>12.667</v>
      </c>
      <c r="AK61" s="84">
        <v>29.556000000000001</v>
      </c>
      <c r="AL61" s="84">
        <v>0.4</v>
      </c>
      <c r="AM61" s="84">
        <v>0</v>
      </c>
      <c r="AN61" s="84">
        <v>10.1</v>
      </c>
      <c r="AO61" s="84">
        <v>14.7</v>
      </c>
      <c r="AP61" s="73">
        <v>28</v>
      </c>
    </row>
    <row r="62" spans="2:42">
      <c r="B62" s="35">
        <v>51</v>
      </c>
      <c r="C62" s="73">
        <v>14.448</v>
      </c>
      <c r="G62" s="78">
        <v>50</v>
      </c>
      <c r="H62" s="73">
        <v>12.51</v>
      </c>
      <c r="M62" s="78">
        <v>7.125</v>
      </c>
      <c r="N62" s="84">
        <v>4.4000000000000004</v>
      </c>
      <c r="O62" s="84">
        <v>0.6</v>
      </c>
      <c r="P62" s="84">
        <v>3.8</v>
      </c>
      <c r="Q62" s="84">
        <v>6.29</v>
      </c>
      <c r="R62" s="73">
        <v>10</v>
      </c>
      <c r="T62" s="78">
        <v>51</v>
      </c>
      <c r="U62" s="73">
        <v>5.6</v>
      </c>
      <c r="AA62" s="78">
        <v>359</v>
      </c>
      <c r="AB62" s="84">
        <v>75</v>
      </c>
      <c r="AC62" s="84">
        <v>100</v>
      </c>
      <c r="AD62" s="84">
        <v>190</v>
      </c>
      <c r="AE62" s="84">
        <v>6</v>
      </c>
      <c r="AF62" s="84">
        <v>0.01</v>
      </c>
      <c r="AG62" s="84">
        <v>0.03</v>
      </c>
      <c r="AH62" s="84">
        <v>0.09</v>
      </c>
      <c r="AI62" s="84">
        <v>0.1</v>
      </c>
      <c r="AJ62" s="84">
        <v>3.867</v>
      </c>
      <c r="AK62" s="84">
        <v>9.0220000000000002</v>
      </c>
      <c r="AL62" s="84">
        <v>0.2</v>
      </c>
      <c r="AM62" s="84">
        <v>0</v>
      </c>
      <c r="AN62" s="84">
        <v>12.5</v>
      </c>
      <c r="AO62" s="84">
        <v>17.09</v>
      </c>
      <c r="AP62" s="73">
        <v>27</v>
      </c>
    </row>
    <row r="63" spans="2:42" ht="14.25" thickBot="1">
      <c r="B63" s="35">
        <v>52</v>
      </c>
      <c r="C63" s="73">
        <v>13.608000000000001</v>
      </c>
      <c r="G63" s="78">
        <v>51</v>
      </c>
      <c r="H63" s="73">
        <v>4.8</v>
      </c>
      <c r="M63" s="78">
        <v>7.25</v>
      </c>
      <c r="N63" s="84">
        <v>2.2000000000000002</v>
      </c>
      <c r="O63" s="84">
        <v>-3.3</v>
      </c>
      <c r="P63" s="84">
        <v>4.5</v>
      </c>
      <c r="Q63" s="84">
        <v>6.29</v>
      </c>
      <c r="R63" s="73">
        <v>10</v>
      </c>
      <c r="T63" s="78">
        <v>52</v>
      </c>
      <c r="U63" s="73">
        <v>6.8</v>
      </c>
      <c r="AA63" s="79">
        <v>366</v>
      </c>
      <c r="AB63" s="85">
        <v>75</v>
      </c>
      <c r="AC63" s="85">
        <v>100</v>
      </c>
      <c r="AD63" s="85">
        <v>190</v>
      </c>
      <c r="AE63" s="85">
        <v>6</v>
      </c>
      <c r="AF63" s="85">
        <v>0.01</v>
      </c>
      <c r="AG63" s="85">
        <v>0.03</v>
      </c>
      <c r="AH63" s="85">
        <v>0.09</v>
      </c>
      <c r="AI63" s="85">
        <v>0.1</v>
      </c>
      <c r="AJ63" s="85">
        <v>3.867</v>
      </c>
      <c r="AK63" s="85">
        <v>9.0220000000000002</v>
      </c>
      <c r="AL63" s="85">
        <v>0.2</v>
      </c>
      <c r="AM63" s="85">
        <v>0</v>
      </c>
      <c r="AN63" s="85">
        <v>12.5</v>
      </c>
      <c r="AO63" s="85">
        <v>17.09</v>
      </c>
      <c r="AP63" s="74">
        <v>27</v>
      </c>
    </row>
    <row r="64" spans="2:42">
      <c r="B64" s="35">
        <v>53</v>
      </c>
      <c r="C64" s="73">
        <v>12.6</v>
      </c>
      <c r="G64" s="78">
        <v>52</v>
      </c>
      <c r="H64" s="73">
        <v>11.61</v>
      </c>
      <c r="M64" s="78">
        <v>7.375</v>
      </c>
      <c r="N64" s="84">
        <v>1.1000000000000001</v>
      </c>
      <c r="O64" s="84">
        <v>-8.9</v>
      </c>
      <c r="P64" s="84">
        <v>3.4</v>
      </c>
      <c r="Q64" s="84">
        <v>5.94</v>
      </c>
      <c r="R64" s="73">
        <v>10</v>
      </c>
      <c r="T64" s="78">
        <v>53</v>
      </c>
      <c r="U64" s="73">
        <v>8.9</v>
      </c>
    </row>
    <row r="65" spans="2:21">
      <c r="B65" s="35">
        <v>54</v>
      </c>
      <c r="C65" s="73">
        <v>11.592000000000001</v>
      </c>
      <c r="G65" s="78">
        <v>53</v>
      </c>
      <c r="H65" s="73">
        <v>0.39</v>
      </c>
      <c r="M65" s="78">
        <v>7.5</v>
      </c>
      <c r="N65" s="84">
        <v>2.2000000000000002</v>
      </c>
      <c r="O65" s="84">
        <v>-8.9</v>
      </c>
      <c r="P65" s="84">
        <v>4.5</v>
      </c>
      <c r="Q65" s="84">
        <v>6.12</v>
      </c>
      <c r="R65" s="73">
        <v>10</v>
      </c>
      <c r="T65" s="78">
        <v>54</v>
      </c>
      <c r="U65" s="73">
        <v>11.7</v>
      </c>
    </row>
    <row r="66" spans="2:21">
      <c r="B66" s="35">
        <v>55</v>
      </c>
      <c r="C66" s="73">
        <v>10.92</v>
      </c>
      <c r="G66" s="78">
        <v>54</v>
      </c>
      <c r="H66" s="73">
        <v>0.39</v>
      </c>
      <c r="M66" s="78">
        <v>7.625</v>
      </c>
      <c r="N66" s="84">
        <v>6.1</v>
      </c>
      <c r="O66" s="84">
        <v>-8.9</v>
      </c>
      <c r="P66" s="84">
        <v>4.5</v>
      </c>
      <c r="Q66" s="84">
        <v>6.29</v>
      </c>
      <c r="R66" s="73">
        <v>5</v>
      </c>
      <c r="T66" s="78">
        <v>55</v>
      </c>
      <c r="U66" s="73">
        <v>11.1</v>
      </c>
    </row>
    <row r="67" spans="2:21">
      <c r="B67" s="35">
        <v>56</v>
      </c>
      <c r="C67" s="73">
        <v>10.247999999999999</v>
      </c>
      <c r="G67" s="78">
        <v>55</v>
      </c>
      <c r="H67" s="73">
        <v>0.39</v>
      </c>
      <c r="M67" s="78">
        <v>7.75</v>
      </c>
      <c r="N67" s="84">
        <v>2.2000000000000002</v>
      </c>
      <c r="O67" s="84">
        <v>-10</v>
      </c>
      <c r="P67" s="84">
        <v>2.2999999999999998</v>
      </c>
      <c r="Q67" s="84">
        <v>0.35</v>
      </c>
      <c r="R67" s="73">
        <v>8</v>
      </c>
      <c r="T67" s="78">
        <v>56</v>
      </c>
      <c r="U67" s="73">
        <v>11.1</v>
      </c>
    </row>
    <row r="68" spans="2:21">
      <c r="B68" s="35">
        <v>57</v>
      </c>
      <c r="C68" s="73">
        <v>9.5760000000000005</v>
      </c>
      <c r="G68" s="78">
        <v>56</v>
      </c>
      <c r="H68" s="73">
        <v>14.7</v>
      </c>
      <c r="M68" s="78">
        <v>7.875</v>
      </c>
      <c r="N68" s="84">
        <v>1.7</v>
      </c>
      <c r="O68" s="84">
        <v>-8.9</v>
      </c>
      <c r="P68" s="84">
        <v>3.4</v>
      </c>
      <c r="Q68" s="84">
        <v>1.05</v>
      </c>
      <c r="R68" s="73">
        <v>10</v>
      </c>
      <c r="T68" s="78">
        <v>57</v>
      </c>
      <c r="U68" s="73">
        <v>9.1999999999999993</v>
      </c>
    </row>
    <row r="69" spans="2:21">
      <c r="B69" s="35">
        <v>58</v>
      </c>
      <c r="C69" s="73">
        <v>8.9039999999999999</v>
      </c>
      <c r="G69" s="78">
        <v>57</v>
      </c>
      <c r="H69" s="73">
        <v>35.4</v>
      </c>
      <c r="M69" s="78">
        <v>8</v>
      </c>
      <c r="N69" s="84">
        <v>-0.6</v>
      </c>
      <c r="O69" s="84">
        <v>-8.3000000000000007</v>
      </c>
      <c r="P69" s="84">
        <v>2.2999999999999998</v>
      </c>
      <c r="Q69" s="84">
        <v>0.35</v>
      </c>
      <c r="R69" s="73">
        <v>8</v>
      </c>
      <c r="T69" s="78">
        <v>58</v>
      </c>
      <c r="U69" s="73">
        <v>7.5</v>
      </c>
    </row>
    <row r="70" spans="2:21">
      <c r="B70" s="35">
        <v>59</v>
      </c>
      <c r="C70" s="73">
        <v>8.5679999999999996</v>
      </c>
      <c r="G70" s="78">
        <v>58</v>
      </c>
      <c r="H70" s="73">
        <v>0.39</v>
      </c>
      <c r="M70" s="78">
        <v>8.125</v>
      </c>
      <c r="N70" s="84">
        <v>-0.6</v>
      </c>
      <c r="O70" s="84">
        <v>-7.8</v>
      </c>
      <c r="P70" s="84">
        <v>2.2999999999999998</v>
      </c>
      <c r="Q70" s="84">
        <v>0.17</v>
      </c>
      <c r="R70" s="73">
        <v>10</v>
      </c>
      <c r="T70" s="78">
        <v>59</v>
      </c>
      <c r="U70" s="73">
        <v>7.1</v>
      </c>
    </row>
    <row r="71" spans="2:21">
      <c r="B71" s="35">
        <v>60</v>
      </c>
      <c r="C71" s="73">
        <v>8.4</v>
      </c>
      <c r="G71" s="78">
        <v>59</v>
      </c>
      <c r="H71" s="73">
        <v>0.39</v>
      </c>
      <c r="M71" s="78">
        <v>8.25</v>
      </c>
      <c r="N71" s="84">
        <v>0</v>
      </c>
      <c r="O71" s="84">
        <v>-7.8</v>
      </c>
      <c r="P71" s="84">
        <v>3</v>
      </c>
      <c r="Q71" s="84">
        <v>0.35</v>
      </c>
      <c r="R71" s="73">
        <v>10</v>
      </c>
      <c r="T71" s="78">
        <v>60</v>
      </c>
      <c r="U71" s="73">
        <v>9.1999999999999993</v>
      </c>
    </row>
    <row r="72" spans="2:21">
      <c r="B72" s="35">
        <v>61</v>
      </c>
      <c r="C72" s="73">
        <v>8.2319999999999993</v>
      </c>
      <c r="G72" s="78">
        <v>60</v>
      </c>
      <c r="H72" s="73">
        <v>16.89</v>
      </c>
      <c r="M72" s="78">
        <v>8.375</v>
      </c>
      <c r="N72" s="84">
        <v>1.7</v>
      </c>
      <c r="O72" s="84">
        <v>-6.7</v>
      </c>
      <c r="P72" s="84">
        <v>5.7</v>
      </c>
      <c r="Q72" s="84">
        <v>1.57</v>
      </c>
      <c r="R72" s="73">
        <v>10</v>
      </c>
      <c r="T72" s="78">
        <v>61</v>
      </c>
      <c r="U72" s="73">
        <v>9.4</v>
      </c>
    </row>
    <row r="73" spans="2:21">
      <c r="B73" s="35">
        <v>62</v>
      </c>
      <c r="C73" s="73">
        <v>8.0640000000000001</v>
      </c>
      <c r="G73" s="78">
        <v>61</v>
      </c>
      <c r="H73" s="73">
        <v>28.29</v>
      </c>
      <c r="M73" s="78">
        <v>8.5</v>
      </c>
      <c r="N73" s="84">
        <v>5</v>
      </c>
      <c r="O73" s="84">
        <v>-6.1</v>
      </c>
      <c r="P73" s="84">
        <v>4.9000000000000004</v>
      </c>
      <c r="Q73" s="84">
        <v>1.4</v>
      </c>
      <c r="R73" s="73">
        <v>4</v>
      </c>
      <c r="T73" s="78">
        <v>62</v>
      </c>
      <c r="U73" s="73">
        <v>7</v>
      </c>
    </row>
    <row r="74" spans="2:21">
      <c r="B74" s="35">
        <v>63</v>
      </c>
      <c r="C74" s="73">
        <v>7.8959999999999999</v>
      </c>
      <c r="G74" s="78">
        <v>62</v>
      </c>
      <c r="H74" s="73">
        <v>32.61</v>
      </c>
      <c r="M74" s="78">
        <v>8.625</v>
      </c>
      <c r="N74" s="84">
        <v>6.1</v>
      </c>
      <c r="O74" s="84">
        <v>-5.6</v>
      </c>
      <c r="P74" s="84">
        <v>3.8</v>
      </c>
      <c r="Q74" s="84">
        <v>1.4</v>
      </c>
      <c r="R74" s="73">
        <v>2</v>
      </c>
      <c r="T74" s="78">
        <v>63</v>
      </c>
      <c r="U74" s="73">
        <v>4.7</v>
      </c>
    </row>
    <row r="75" spans="2:21">
      <c r="B75" s="35">
        <v>64</v>
      </c>
      <c r="C75" s="73">
        <v>7.7279999999999998</v>
      </c>
      <c r="G75" s="78">
        <v>63</v>
      </c>
      <c r="H75" s="73">
        <v>32.31</v>
      </c>
      <c r="M75" s="78">
        <v>8.75</v>
      </c>
      <c r="N75" s="84">
        <v>2.2000000000000002</v>
      </c>
      <c r="O75" s="84">
        <v>-5.6</v>
      </c>
      <c r="P75" s="84">
        <v>3</v>
      </c>
      <c r="Q75" s="84">
        <v>1.4</v>
      </c>
      <c r="R75" s="73">
        <v>0</v>
      </c>
      <c r="T75" s="78">
        <v>64</v>
      </c>
      <c r="U75" s="73">
        <v>4.5</v>
      </c>
    </row>
    <row r="76" spans="2:21">
      <c r="B76" s="35">
        <v>66</v>
      </c>
      <c r="C76" s="73">
        <v>7.3920000000000003</v>
      </c>
      <c r="G76" s="78">
        <v>64</v>
      </c>
      <c r="H76" s="73">
        <v>28.5</v>
      </c>
      <c r="M76" s="78">
        <v>8.875</v>
      </c>
      <c r="N76" s="84">
        <v>0.6</v>
      </c>
      <c r="O76" s="84">
        <v>-5</v>
      </c>
      <c r="P76" s="84">
        <v>2.2999999999999998</v>
      </c>
      <c r="Q76" s="84">
        <v>0.87</v>
      </c>
      <c r="R76" s="73">
        <v>0</v>
      </c>
      <c r="T76" s="78">
        <v>65</v>
      </c>
      <c r="U76" s="73">
        <v>5.6</v>
      </c>
    </row>
    <row r="77" spans="2:21">
      <c r="B77" s="35">
        <v>67</v>
      </c>
      <c r="C77" s="73">
        <v>7.2240000000000002</v>
      </c>
      <c r="G77" s="78">
        <v>65</v>
      </c>
      <c r="H77" s="73">
        <v>15.51</v>
      </c>
      <c r="M77" s="78">
        <v>9</v>
      </c>
      <c r="N77" s="84">
        <v>-0.6</v>
      </c>
      <c r="O77" s="84">
        <v>-5</v>
      </c>
      <c r="P77" s="84">
        <v>2.2999999999999998</v>
      </c>
      <c r="Q77" s="84">
        <v>0.52</v>
      </c>
      <c r="R77" s="73">
        <v>0</v>
      </c>
      <c r="T77" s="78">
        <v>66</v>
      </c>
      <c r="U77" s="73">
        <v>6.9</v>
      </c>
    </row>
    <row r="78" spans="2:21">
      <c r="B78" s="35">
        <v>68</v>
      </c>
      <c r="C78" s="73">
        <v>7.056</v>
      </c>
      <c r="G78" s="78">
        <v>66</v>
      </c>
      <c r="H78" s="73">
        <v>16.29</v>
      </c>
      <c r="M78" s="78">
        <v>9.125</v>
      </c>
      <c r="N78" s="84">
        <v>-1.1000000000000001</v>
      </c>
      <c r="O78" s="84">
        <v>-5</v>
      </c>
      <c r="P78" s="84">
        <v>2.7</v>
      </c>
      <c r="Q78" s="84">
        <v>0.17</v>
      </c>
      <c r="R78" s="73">
        <v>0</v>
      </c>
      <c r="T78" s="78">
        <v>67</v>
      </c>
      <c r="U78" s="73">
        <v>7.7</v>
      </c>
    </row>
    <row r="79" spans="2:21">
      <c r="B79" s="35">
        <v>69</v>
      </c>
      <c r="C79" s="73">
        <v>7.056</v>
      </c>
      <c r="G79" s="78">
        <v>67</v>
      </c>
      <c r="H79" s="73">
        <v>23.79</v>
      </c>
      <c r="M79" s="78">
        <v>9.25</v>
      </c>
      <c r="N79" s="84">
        <v>-2.2000000000000002</v>
      </c>
      <c r="O79" s="84">
        <v>-6.1</v>
      </c>
      <c r="P79" s="84">
        <v>1.9</v>
      </c>
      <c r="Q79" s="84">
        <v>0.7</v>
      </c>
      <c r="R79" s="73">
        <v>0</v>
      </c>
      <c r="T79" s="78">
        <v>68</v>
      </c>
      <c r="U79" s="73">
        <v>10.199999999999999</v>
      </c>
    </row>
    <row r="80" spans="2:21">
      <c r="B80" s="35">
        <v>70</v>
      </c>
      <c r="C80" s="73">
        <v>6.8879999999999999</v>
      </c>
      <c r="G80" s="78">
        <v>68</v>
      </c>
      <c r="H80" s="73">
        <v>6.09</v>
      </c>
      <c r="M80" s="78">
        <v>9.375</v>
      </c>
      <c r="N80" s="84">
        <v>0</v>
      </c>
      <c r="O80" s="84">
        <v>-6.1</v>
      </c>
      <c r="P80" s="84">
        <v>3.4</v>
      </c>
      <c r="Q80" s="84">
        <v>0.87</v>
      </c>
      <c r="R80" s="73">
        <v>0</v>
      </c>
      <c r="T80" s="78">
        <v>69</v>
      </c>
      <c r="U80" s="73">
        <v>11.7</v>
      </c>
    </row>
    <row r="81" spans="2:21">
      <c r="B81" s="35">
        <v>71</v>
      </c>
      <c r="C81" s="73">
        <v>6.72</v>
      </c>
      <c r="G81" s="78">
        <v>69</v>
      </c>
      <c r="H81" s="73">
        <v>12</v>
      </c>
      <c r="M81" s="78">
        <v>9.5</v>
      </c>
      <c r="N81" s="84">
        <v>4.4000000000000004</v>
      </c>
      <c r="O81" s="84">
        <v>-5.6</v>
      </c>
      <c r="P81" s="84">
        <v>3</v>
      </c>
      <c r="Q81" s="84">
        <v>2.1</v>
      </c>
      <c r="R81" s="73">
        <v>0</v>
      </c>
      <c r="T81" s="78">
        <v>70</v>
      </c>
      <c r="U81" s="73">
        <v>11.2</v>
      </c>
    </row>
    <row r="82" spans="2:21">
      <c r="B82" s="35">
        <v>73</v>
      </c>
      <c r="C82" s="73">
        <v>13.944000000000001</v>
      </c>
      <c r="G82" s="78">
        <v>70</v>
      </c>
      <c r="H82" s="73">
        <v>0.39</v>
      </c>
      <c r="M82" s="78">
        <v>9.625</v>
      </c>
      <c r="N82" s="84">
        <v>7.2</v>
      </c>
      <c r="O82" s="84">
        <v>-6.1</v>
      </c>
      <c r="P82" s="84">
        <v>1.9</v>
      </c>
      <c r="Q82" s="84">
        <v>1.75</v>
      </c>
      <c r="R82" s="73">
        <v>4</v>
      </c>
      <c r="T82" s="78">
        <v>71</v>
      </c>
      <c r="U82" s="73">
        <v>11.8</v>
      </c>
    </row>
    <row r="83" spans="2:21">
      <c r="B83" s="35">
        <v>74</v>
      </c>
      <c r="C83" s="73">
        <v>12.6</v>
      </c>
      <c r="G83" s="78">
        <v>71</v>
      </c>
      <c r="H83" s="73">
        <v>0.39</v>
      </c>
      <c r="M83" s="78">
        <v>9.75</v>
      </c>
      <c r="N83" s="84">
        <v>2.8</v>
      </c>
      <c r="O83" s="84">
        <v>-6.1</v>
      </c>
      <c r="P83" s="84">
        <v>2.2999999999999998</v>
      </c>
      <c r="Q83" s="84">
        <v>2.1</v>
      </c>
      <c r="R83" s="73">
        <v>8</v>
      </c>
      <c r="T83" s="78">
        <v>72</v>
      </c>
      <c r="U83" s="73">
        <v>11.2</v>
      </c>
    </row>
    <row r="84" spans="2:21">
      <c r="B84" s="35">
        <v>75</v>
      </c>
      <c r="C84" s="73">
        <v>10.584</v>
      </c>
      <c r="G84" s="78">
        <v>72</v>
      </c>
      <c r="H84" s="73">
        <v>30.99</v>
      </c>
      <c r="M84" s="78">
        <v>9.875</v>
      </c>
      <c r="N84" s="84">
        <v>1.7</v>
      </c>
      <c r="O84" s="84">
        <v>-5</v>
      </c>
      <c r="P84" s="84">
        <v>1.1000000000000001</v>
      </c>
      <c r="Q84" s="84">
        <v>1.57</v>
      </c>
      <c r="R84" s="73">
        <v>8</v>
      </c>
      <c r="T84" s="78">
        <v>73</v>
      </c>
      <c r="U84" s="73">
        <v>9.1</v>
      </c>
    </row>
    <row r="85" spans="2:21">
      <c r="B85" s="35">
        <v>76</v>
      </c>
      <c r="C85" s="73">
        <v>9.7439999999999998</v>
      </c>
      <c r="G85" s="78">
        <v>73</v>
      </c>
      <c r="H85" s="73">
        <v>23.7</v>
      </c>
      <c r="M85" s="78">
        <v>10</v>
      </c>
      <c r="N85" s="84">
        <v>1.1000000000000001</v>
      </c>
      <c r="O85" s="84">
        <v>-4.4000000000000004</v>
      </c>
      <c r="P85" s="84">
        <v>0</v>
      </c>
      <c r="Q85" s="84">
        <v>0</v>
      </c>
      <c r="R85" s="73">
        <v>5</v>
      </c>
      <c r="T85" s="78">
        <v>74</v>
      </c>
      <c r="U85" s="73">
        <v>10.6</v>
      </c>
    </row>
    <row r="86" spans="2:21">
      <c r="B86" s="35">
        <v>77</v>
      </c>
      <c r="C86" s="73">
        <v>39.143999999999998</v>
      </c>
      <c r="G86" s="78">
        <v>74</v>
      </c>
      <c r="H86" s="73">
        <v>0.4</v>
      </c>
      <c r="M86" s="78">
        <v>10.125</v>
      </c>
      <c r="N86" s="84">
        <v>2.8</v>
      </c>
      <c r="O86" s="84">
        <v>-3.3</v>
      </c>
      <c r="P86" s="84">
        <v>1.9</v>
      </c>
      <c r="Q86" s="84">
        <v>1.22</v>
      </c>
      <c r="R86" s="73">
        <v>10</v>
      </c>
      <c r="T86" s="78">
        <v>75</v>
      </c>
      <c r="U86" s="73">
        <v>10</v>
      </c>
    </row>
    <row r="87" spans="2:21">
      <c r="B87" s="35">
        <v>78</v>
      </c>
      <c r="C87" s="73">
        <v>53.423999999999999</v>
      </c>
      <c r="G87" s="78">
        <v>75</v>
      </c>
      <c r="H87" s="73">
        <v>0.4</v>
      </c>
      <c r="M87" s="78">
        <v>10.25</v>
      </c>
      <c r="N87" s="84">
        <v>3.3</v>
      </c>
      <c r="O87" s="84">
        <v>-2.2000000000000002</v>
      </c>
      <c r="P87" s="84">
        <v>0</v>
      </c>
      <c r="Q87" s="84">
        <v>0</v>
      </c>
      <c r="R87" s="73">
        <v>10</v>
      </c>
      <c r="T87" s="78">
        <v>76</v>
      </c>
      <c r="U87" s="73">
        <v>9.5</v>
      </c>
    </row>
    <row r="88" spans="2:21">
      <c r="B88" s="35">
        <v>79</v>
      </c>
      <c r="C88" s="73">
        <v>35.112000000000002</v>
      </c>
      <c r="G88" s="78">
        <v>76</v>
      </c>
      <c r="H88" s="73">
        <v>0.4</v>
      </c>
      <c r="M88" s="78">
        <v>10.375</v>
      </c>
      <c r="N88" s="84">
        <v>5</v>
      </c>
      <c r="O88" s="84">
        <v>0</v>
      </c>
      <c r="P88" s="84">
        <v>2.2999999999999998</v>
      </c>
      <c r="Q88" s="84">
        <v>2.27</v>
      </c>
      <c r="R88" s="73">
        <v>10</v>
      </c>
      <c r="T88" s="78">
        <v>77</v>
      </c>
      <c r="U88" s="73">
        <v>11.1</v>
      </c>
    </row>
    <row r="89" spans="2:21">
      <c r="B89" s="35">
        <v>80</v>
      </c>
      <c r="C89" s="73">
        <v>27.72</v>
      </c>
      <c r="G89" s="78">
        <v>77</v>
      </c>
      <c r="H89" s="73">
        <v>0.4</v>
      </c>
      <c r="M89" s="78">
        <v>10.5</v>
      </c>
      <c r="N89" s="84">
        <v>8.3000000000000007</v>
      </c>
      <c r="O89" s="84">
        <v>3.3</v>
      </c>
      <c r="P89" s="84">
        <v>2.2999999999999998</v>
      </c>
      <c r="Q89" s="84">
        <v>2.97</v>
      </c>
      <c r="R89" s="73">
        <v>10</v>
      </c>
      <c r="T89" s="78">
        <v>78</v>
      </c>
      <c r="U89" s="73">
        <v>11.2</v>
      </c>
    </row>
    <row r="90" spans="2:21">
      <c r="B90" s="35">
        <v>81</v>
      </c>
      <c r="C90" s="73">
        <v>23.015999999999998</v>
      </c>
      <c r="G90" s="78">
        <v>78</v>
      </c>
      <c r="H90" s="73">
        <v>36</v>
      </c>
      <c r="M90" s="78">
        <v>10.625</v>
      </c>
      <c r="N90" s="84">
        <v>11.1</v>
      </c>
      <c r="O90" s="84">
        <v>8.3000000000000007</v>
      </c>
      <c r="P90" s="84">
        <v>1.1000000000000001</v>
      </c>
      <c r="Q90" s="84">
        <v>3.32</v>
      </c>
      <c r="R90" s="73">
        <v>10</v>
      </c>
      <c r="T90" s="78">
        <v>79</v>
      </c>
      <c r="U90" s="73">
        <v>10.5</v>
      </c>
    </row>
    <row r="91" spans="2:21">
      <c r="B91" s="35">
        <v>82</v>
      </c>
      <c r="C91" s="73">
        <v>19.824000000000002</v>
      </c>
      <c r="G91" s="78">
        <v>79</v>
      </c>
      <c r="H91" s="73">
        <v>78.2</v>
      </c>
      <c r="M91" s="78">
        <v>10.75</v>
      </c>
      <c r="N91" s="84">
        <v>12.8</v>
      </c>
      <c r="O91" s="84">
        <v>10.6</v>
      </c>
      <c r="P91" s="84">
        <v>3</v>
      </c>
      <c r="Q91" s="84">
        <v>2.27</v>
      </c>
      <c r="R91" s="73">
        <v>10</v>
      </c>
      <c r="T91" s="78">
        <v>80</v>
      </c>
      <c r="U91" s="73">
        <v>10.6</v>
      </c>
    </row>
    <row r="92" spans="2:21">
      <c r="B92" s="35">
        <v>83</v>
      </c>
      <c r="C92" s="73">
        <v>17.135999999999999</v>
      </c>
      <c r="G92" s="78">
        <v>80</v>
      </c>
      <c r="H92" s="73">
        <v>2.4</v>
      </c>
      <c r="M92" s="78">
        <v>10.875</v>
      </c>
      <c r="N92" s="84">
        <v>14.4</v>
      </c>
      <c r="O92" s="84">
        <v>12.8</v>
      </c>
      <c r="P92" s="84">
        <v>4.5</v>
      </c>
      <c r="Q92" s="84">
        <v>2.8</v>
      </c>
      <c r="R92" s="73">
        <v>10</v>
      </c>
      <c r="T92" s="78">
        <v>81</v>
      </c>
      <c r="U92" s="73">
        <v>11.6</v>
      </c>
    </row>
    <row r="93" spans="2:21">
      <c r="B93" s="35">
        <v>84</v>
      </c>
      <c r="C93" s="73">
        <v>26.207999999999998</v>
      </c>
      <c r="G93" s="78">
        <v>81</v>
      </c>
      <c r="H93" s="73">
        <v>7.2</v>
      </c>
      <c r="M93" s="78">
        <v>11</v>
      </c>
      <c r="N93" s="84">
        <v>18.3</v>
      </c>
      <c r="O93" s="84">
        <v>16.7</v>
      </c>
      <c r="P93" s="84">
        <v>6.1</v>
      </c>
      <c r="Q93" s="84">
        <v>3.67</v>
      </c>
      <c r="R93" s="73">
        <v>10</v>
      </c>
      <c r="T93" s="78">
        <v>82</v>
      </c>
      <c r="U93" s="73">
        <v>11.2</v>
      </c>
    </row>
    <row r="94" spans="2:21">
      <c r="B94" s="35">
        <v>85</v>
      </c>
      <c r="C94" s="73">
        <v>46.704000000000001</v>
      </c>
      <c r="G94" s="78">
        <v>82</v>
      </c>
      <c r="H94" s="73">
        <v>0.4</v>
      </c>
      <c r="M94" s="78">
        <v>11.125</v>
      </c>
      <c r="N94" s="84">
        <v>18.3</v>
      </c>
      <c r="O94" s="84">
        <v>16.7</v>
      </c>
      <c r="P94" s="84">
        <v>3.4</v>
      </c>
      <c r="Q94" s="84">
        <v>3.67</v>
      </c>
      <c r="R94" s="73">
        <v>5</v>
      </c>
      <c r="T94" s="78">
        <v>83</v>
      </c>
      <c r="U94" s="73">
        <v>11.3</v>
      </c>
    </row>
    <row r="95" spans="2:21">
      <c r="B95" s="35">
        <v>86</v>
      </c>
      <c r="C95" s="73">
        <v>31.08</v>
      </c>
      <c r="G95" s="78">
        <v>83</v>
      </c>
      <c r="H95" s="73">
        <v>42.7</v>
      </c>
      <c r="M95" s="78">
        <v>11.25</v>
      </c>
      <c r="N95" s="84">
        <v>16.7</v>
      </c>
      <c r="O95" s="84">
        <v>15.6</v>
      </c>
      <c r="P95" s="84">
        <v>3.8</v>
      </c>
      <c r="Q95" s="84">
        <v>4.0199999999999996</v>
      </c>
      <c r="R95" s="73">
        <v>4</v>
      </c>
      <c r="T95" s="78">
        <v>84</v>
      </c>
      <c r="U95" s="73">
        <v>11</v>
      </c>
    </row>
    <row r="96" spans="2:21">
      <c r="B96" s="35">
        <v>87</v>
      </c>
      <c r="C96" s="73">
        <v>22.847999999999999</v>
      </c>
      <c r="G96" s="78">
        <v>84</v>
      </c>
      <c r="H96" s="73">
        <v>80.599999999999994</v>
      </c>
      <c r="M96" s="78">
        <v>11.375</v>
      </c>
      <c r="N96" s="84">
        <v>17.2</v>
      </c>
      <c r="O96" s="84">
        <v>15</v>
      </c>
      <c r="P96" s="84">
        <v>4.9000000000000004</v>
      </c>
      <c r="Q96" s="84">
        <v>4.9000000000000004</v>
      </c>
      <c r="R96" s="73">
        <v>3</v>
      </c>
      <c r="T96" s="78">
        <v>85</v>
      </c>
      <c r="U96" s="73">
        <v>9.9</v>
      </c>
    </row>
    <row r="97" spans="2:21">
      <c r="B97" s="35">
        <v>88</v>
      </c>
      <c r="C97" s="73">
        <v>19.152000000000001</v>
      </c>
      <c r="G97" s="78">
        <v>85</v>
      </c>
      <c r="H97" s="73">
        <v>18.8</v>
      </c>
      <c r="M97" s="78">
        <v>11.5</v>
      </c>
      <c r="N97" s="84">
        <v>17.8</v>
      </c>
      <c r="O97" s="84">
        <v>0.6</v>
      </c>
      <c r="P97" s="84">
        <v>8</v>
      </c>
      <c r="Q97" s="84">
        <v>5.59</v>
      </c>
      <c r="R97" s="73">
        <v>2</v>
      </c>
      <c r="T97" s="78">
        <v>86</v>
      </c>
      <c r="U97" s="73">
        <v>9.5</v>
      </c>
    </row>
    <row r="98" spans="2:21">
      <c r="B98" s="35">
        <v>89</v>
      </c>
      <c r="C98" s="73">
        <v>18.143999999999998</v>
      </c>
      <c r="G98" s="78">
        <v>86</v>
      </c>
      <c r="H98" s="73">
        <v>22.4</v>
      </c>
      <c r="M98" s="78">
        <v>11.625</v>
      </c>
      <c r="N98" s="84">
        <v>13.9</v>
      </c>
      <c r="O98" s="84">
        <v>-6.7</v>
      </c>
      <c r="P98" s="84">
        <v>8</v>
      </c>
      <c r="Q98" s="84">
        <v>6.12</v>
      </c>
      <c r="R98" s="73">
        <v>2</v>
      </c>
      <c r="T98" s="78">
        <v>87</v>
      </c>
      <c r="U98" s="73">
        <v>9.5</v>
      </c>
    </row>
    <row r="99" spans="2:21">
      <c r="B99" s="35">
        <v>90</v>
      </c>
      <c r="C99" s="73">
        <v>23.015999999999998</v>
      </c>
      <c r="G99" s="78">
        <v>87</v>
      </c>
      <c r="H99" s="73">
        <v>65.2</v>
      </c>
      <c r="M99" s="78">
        <v>11.75</v>
      </c>
      <c r="N99" s="84">
        <v>8.3000000000000007</v>
      </c>
      <c r="O99" s="84">
        <v>-11.1</v>
      </c>
      <c r="P99" s="84">
        <v>7.6</v>
      </c>
      <c r="Q99" s="84">
        <v>6.12</v>
      </c>
      <c r="R99" s="73">
        <v>10</v>
      </c>
      <c r="T99" s="78">
        <v>88</v>
      </c>
      <c r="U99" s="73">
        <v>10.1</v>
      </c>
    </row>
    <row r="100" spans="2:21">
      <c r="B100" s="35">
        <v>91</v>
      </c>
      <c r="C100" s="73">
        <v>48.887999999999998</v>
      </c>
      <c r="G100" s="78">
        <v>88</v>
      </c>
      <c r="H100" s="73">
        <v>30.4</v>
      </c>
      <c r="M100" s="78">
        <v>11.875</v>
      </c>
      <c r="N100" s="84">
        <v>4.4000000000000004</v>
      </c>
      <c r="O100" s="84">
        <v>-12.2</v>
      </c>
      <c r="P100" s="84">
        <v>3.8</v>
      </c>
      <c r="Q100" s="84">
        <v>0.17</v>
      </c>
      <c r="R100" s="73">
        <v>2</v>
      </c>
      <c r="T100" s="78">
        <v>89</v>
      </c>
      <c r="U100" s="73">
        <v>11.7</v>
      </c>
    </row>
    <row r="101" spans="2:21">
      <c r="B101" s="35">
        <v>92</v>
      </c>
      <c r="C101" s="73">
        <v>34.44</v>
      </c>
      <c r="G101" s="78">
        <v>89</v>
      </c>
      <c r="H101" s="73">
        <v>37.700000000000003</v>
      </c>
      <c r="M101" s="78">
        <v>12</v>
      </c>
      <c r="N101" s="84">
        <v>3.9</v>
      </c>
      <c r="O101" s="84">
        <v>-11.7</v>
      </c>
      <c r="P101" s="84">
        <v>3</v>
      </c>
      <c r="Q101" s="84">
        <v>0.17</v>
      </c>
      <c r="R101" s="73">
        <v>3</v>
      </c>
      <c r="T101" s="78">
        <v>90</v>
      </c>
      <c r="U101" s="73">
        <v>12.2</v>
      </c>
    </row>
    <row r="102" spans="2:21">
      <c r="B102" s="35">
        <v>93</v>
      </c>
      <c r="C102" s="73">
        <v>25.536000000000001</v>
      </c>
      <c r="G102" s="78">
        <v>90</v>
      </c>
      <c r="H102" s="73">
        <v>19.7</v>
      </c>
      <c r="M102" s="78">
        <v>12.125</v>
      </c>
      <c r="N102" s="84">
        <v>3.9</v>
      </c>
      <c r="O102" s="84">
        <v>-11.7</v>
      </c>
      <c r="P102" s="84">
        <v>2.7</v>
      </c>
      <c r="Q102" s="84">
        <v>0.52</v>
      </c>
      <c r="R102" s="73">
        <v>3</v>
      </c>
      <c r="T102" s="78">
        <v>91</v>
      </c>
      <c r="U102" s="73">
        <v>10.3</v>
      </c>
    </row>
    <row r="103" spans="2:21">
      <c r="B103" s="35">
        <v>94</v>
      </c>
      <c r="C103" s="73">
        <v>20.495999999999999</v>
      </c>
      <c r="G103" s="78">
        <v>91</v>
      </c>
      <c r="H103" s="73">
        <v>43</v>
      </c>
      <c r="M103" s="78">
        <v>12.25</v>
      </c>
      <c r="N103" s="84">
        <v>1.7</v>
      </c>
      <c r="O103" s="84">
        <v>-11.1</v>
      </c>
      <c r="P103" s="84">
        <v>1.9</v>
      </c>
      <c r="Q103" s="84">
        <v>0.35</v>
      </c>
      <c r="R103" s="73">
        <v>8</v>
      </c>
      <c r="T103" s="78">
        <v>92</v>
      </c>
      <c r="U103" s="73">
        <v>10.4</v>
      </c>
    </row>
    <row r="104" spans="2:21">
      <c r="B104" s="35">
        <v>95</v>
      </c>
      <c r="C104" s="73">
        <v>17.808</v>
      </c>
      <c r="G104" s="78">
        <v>92</v>
      </c>
      <c r="H104" s="73">
        <v>36.6</v>
      </c>
      <c r="M104" s="78">
        <v>12.375</v>
      </c>
      <c r="N104" s="84">
        <v>3.9</v>
      </c>
      <c r="O104" s="84">
        <v>-10</v>
      </c>
      <c r="P104" s="84">
        <v>3.4</v>
      </c>
      <c r="Q104" s="84">
        <v>0.35</v>
      </c>
      <c r="R104" s="73">
        <v>10</v>
      </c>
      <c r="T104" s="78">
        <v>93</v>
      </c>
      <c r="U104" s="73">
        <v>12.5</v>
      </c>
    </row>
    <row r="105" spans="2:21">
      <c r="B105" s="35">
        <v>96</v>
      </c>
      <c r="C105" s="73">
        <v>15.12</v>
      </c>
      <c r="G105" s="78">
        <v>93</v>
      </c>
      <c r="H105" s="73">
        <v>66.5</v>
      </c>
      <c r="M105" s="78">
        <v>12.5</v>
      </c>
      <c r="N105" s="84">
        <v>5.6</v>
      </c>
      <c r="O105" s="84">
        <v>-11.1</v>
      </c>
      <c r="P105" s="84">
        <v>5.3</v>
      </c>
      <c r="Q105" s="84">
        <v>1.4</v>
      </c>
      <c r="R105" s="73">
        <v>10</v>
      </c>
      <c r="T105" s="78">
        <v>94</v>
      </c>
      <c r="U105" s="73">
        <v>14.1</v>
      </c>
    </row>
    <row r="106" spans="2:21">
      <c r="B106" s="35">
        <v>97</v>
      </c>
      <c r="C106" s="73">
        <v>13.272</v>
      </c>
      <c r="G106" s="78">
        <v>94</v>
      </c>
      <c r="H106" s="73">
        <v>33.299999999999997</v>
      </c>
      <c r="M106" s="78">
        <v>12.625</v>
      </c>
      <c r="N106" s="84">
        <v>5.6</v>
      </c>
      <c r="O106" s="84">
        <v>-9.4</v>
      </c>
      <c r="P106" s="84">
        <v>3.4</v>
      </c>
      <c r="Q106" s="84">
        <v>2.1</v>
      </c>
      <c r="R106" s="73">
        <v>10</v>
      </c>
      <c r="T106" s="78">
        <v>95</v>
      </c>
      <c r="U106" s="73">
        <v>16</v>
      </c>
    </row>
    <row r="107" spans="2:21">
      <c r="B107" s="35">
        <v>98</v>
      </c>
      <c r="C107" s="73">
        <v>12.096</v>
      </c>
      <c r="G107" s="78">
        <v>95</v>
      </c>
      <c r="H107" s="73">
        <v>0.4</v>
      </c>
      <c r="M107" s="78">
        <v>12.75</v>
      </c>
      <c r="N107" s="84">
        <v>3.9</v>
      </c>
      <c r="O107" s="84">
        <v>-7.2</v>
      </c>
      <c r="P107" s="84">
        <v>2.7</v>
      </c>
      <c r="Q107" s="84">
        <v>1.4</v>
      </c>
      <c r="R107" s="73">
        <v>10</v>
      </c>
      <c r="T107" s="78">
        <v>96</v>
      </c>
      <c r="U107" s="73">
        <v>15.5</v>
      </c>
    </row>
    <row r="108" spans="2:21">
      <c r="B108" s="35">
        <v>99</v>
      </c>
      <c r="C108" s="73">
        <v>11.256</v>
      </c>
      <c r="G108" s="78">
        <v>96</v>
      </c>
      <c r="H108" s="73">
        <v>0.4</v>
      </c>
      <c r="M108" s="78">
        <v>12.875</v>
      </c>
      <c r="N108" s="84">
        <v>1.1000000000000001</v>
      </c>
      <c r="O108" s="84">
        <v>-6.7</v>
      </c>
      <c r="P108" s="84">
        <v>3</v>
      </c>
      <c r="Q108" s="84">
        <v>1.57</v>
      </c>
      <c r="R108" s="73">
        <v>5</v>
      </c>
      <c r="T108" s="78">
        <v>97</v>
      </c>
      <c r="U108" s="73">
        <v>14.7</v>
      </c>
    </row>
    <row r="109" spans="2:21">
      <c r="B109" s="35">
        <v>100</v>
      </c>
      <c r="C109" s="73">
        <v>11.087999999999999</v>
      </c>
      <c r="G109" s="78">
        <v>97</v>
      </c>
      <c r="H109" s="73">
        <v>17</v>
      </c>
      <c r="M109" s="78">
        <v>13</v>
      </c>
      <c r="N109" s="84">
        <v>-1.1000000000000001</v>
      </c>
      <c r="O109" s="84">
        <v>-5.6</v>
      </c>
      <c r="P109" s="84">
        <v>2.2999999999999998</v>
      </c>
      <c r="Q109" s="84">
        <v>1.22</v>
      </c>
      <c r="R109" s="73">
        <v>3</v>
      </c>
      <c r="T109" s="78">
        <v>98</v>
      </c>
      <c r="U109" s="73">
        <v>15.3</v>
      </c>
    </row>
    <row r="110" spans="2:21">
      <c r="B110" s="35">
        <v>101</v>
      </c>
      <c r="C110" s="73">
        <v>10.584</v>
      </c>
      <c r="G110" s="78">
        <v>98</v>
      </c>
      <c r="H110" s="73">
        <v>17.399999999999999</v>
      </c>
      <c r="M110" s="78">
        <v>13.125</v>
      </c>
      <c r="N110" s="84">
        <v>-1.1000000000000001</v>
      </c>
      <c r="O110" s="84">
        <v>-4.4000000000000004</v>
      </c>
      <c r="P110" s="84">
        <v>0</v>
      </c>
      <c r="Q110" s="84">
        <v>0</v>
      </c>
      <c r="R110" s="73">
        <v>0</v>
      </c>
      <c r="T110" s="78">
        <v>99</v>
      </c>
      <c r="U110" s="73">
        <v>16.2</v>
      </c>
    </row>
    <row r="111" spans="2:21">
      <c r="B111" s="35">
        <v>102</v>
      </c>
      <c r="C111" s="73">
        <v>9.9120000000000008</v>
      </c>
      <c r="G111" s="78">
        <v>99</v>
      </c>
      <c r="H111" s="73">
        <v>39.9</v>
      </c>
      <c r="M111" s="78">
        <v>13.25</v>
      </c>
      <c r="N111" s="84">
        <v>-1.1000000000000001</v>
      </c>
      <c r="O111" s="84">
        <v>-4.4000000000000004</v>
      </c>
      <c r="P111" s="84">
        <v>0</v>
      </c>
      <c r="Q111" s="84">
        <v>0</v>
      </c>
      <c r="R111" s="73">
        <v>0</v>
      </c>
      <c r="T111" s="78">
        <v>100</v>
      </c>
      <c r="U111" s="73">
        <v>17.2</v>
      </c>
    </row>
    <row r="112" spans="2:21">
      <c r="B112" s="35">
        <v>103</v>
      </c>
      <c r="C112" s="73">
        <v>10.92</v>
      </c>
      <c r="G112" s="78">
        <v>100</v>
      </c>
      <c r="H112" s="73">
        <v>14.3</v>
      </c>
      <c r="M112" s="78">
        <v>13.375</v>
      </c>
      <c r="N112" s="84">
        <v>1.1000000000000001</v>
      </c>
      <c r="O112" s="84">
        <v>-2.8</v>
      </c>
      <c r="P112" s="84">
        <v>0</v>
      </c>
      <c r="Q112" s="84">
        <v>0</v>
      </c>
      <c r="R112" s="73">
        <v>7</v>
      </c>
      <c r="T112" s="78">
        <v>101</v>
      </c>
      <c r="U112" s="73">
        <v>16.3</v>
      </c>
    </row>
    <row r="113" spans="2:21">
      <c r="B113" s="35">
        <v>104</v>
      </c>
      <c r="C113" s="73">
        <v>20.495999999999999</v>
      </c>
      <c r="G113" s="78">
        <v>101</v>
      </c>
      <c r="H113" s="73">
        <v>3</v>
      </c>
      <c r="M113" s="78">
        <v>13.5</v>
      </c>
      <c r="N113" s="84">
        <v>9.4</v>
      </c>
      <c r="O113" s="84">
        <v>0</v>
      </c>
      <c r="P113" s="84">
        <v>1.1000000000000001</v>
      </c>
      <c r="Q113" s="84">
        <v>3.32</v>
      </c>
      <c r="R113" s="73">
        <v>6</v>
      </c>
      <c r="T113" s="78">
        <v>102</v>
      </c>
      <c r="U113" s="73">
        <v>16</v>
      </c>
    </row>
    <row r="114" spans="2:21">
      <c r="B114" s="35">
        <v>105</v>
      </c>
      <c r="C114" s="73">
        <v>58.8</v>
      </c>
      <c r="G114" s="78">
        <v>102</v>
      </c>
      <c r="H114" s="73">
        <v>18.100000000000001</v>
      </c>
      <c r="M114" s="78">
        <v>13.625</v>
      </c>
      <c r="N114" s="84">
        <v>11.1</v>
      </c>
      <c r="O114" s="84">
        <v>1.1000000000000001</v>
      </c>
      <c r="P114" s="84">
        <v>3</v>
      </c>
      <c r="Q114" s="84">
        <v>2.4500000000000002</v>
      </c>
      <c r="R114" s="73">
        <v>8</v>
      </c>
      <c r="T114" s="78">
        <v>103</v>
      </c>
      <c r="U114" s="73">
        <v>16</v>
      </c>
    </row>
    <row r="115" spans="2:21">
      <c r="B115" s="35">
        <v>106</v>
      </c>
      <c r="C115" s="73">
        <v>95.087999999999994</v>
      </c>
      <c r="G115" s="78">
        <v>103</v>
      </c>
      <c r="H115" s="73">
        <v>0.4</v>
      </c>
      <c r="M115" s="78">
        <v>13.75</v>
      </c>
      <c r="N115" s="84">
        <v>7.8</v>
      </c>
      <c r="O115" s="84">
        <v>1.1000000000000001</v>
      </c>
      <c r="P115" s="84">
        <v>3.8</v>
      </c>
      <c r="Q115" s="84">
        <v>1.4</v>
      </c>
      <c r="R115" s="73">
        <v>1</v>
      </c>
      <c r="T115" s="78">
        <v>104</v>
      </c>
      <c r="U115" s="73">
        <v>14.3</v>
      </c>
    </row>
    <row r="116" spans="2:21">
      <c r="B116" s="35">
        <v>107</v>
      </c>
      <c r="C116" s="73">
        <v>56.112000000000002</v>
      </c>
      <c r="G116" s="78">
        <v>104</v>
      </c>
      <c r="H116" s="73">
        <v>17.100000000000001</v>
      </c>
      <c r="M116" s="78">
        <v>13.875</v>
      </c>
      <c r="N116" s="84">
        <v>4.4000000000000004</v>
      </c>
      <c r="O116" s="84">
        <v>1.1000000000000001</v>
      </c>
      <c r="P116" s="84">
        <v>0</v>
      </c>
      <c r="Q116" s="84">
        <v>0</v>
      </c>
      <c r="R116" s="73">
        <v>0</v>
      </c>
      <c r="T116" s="78">
        <v>105</v>
      </c>
      <c r="U116" s="73">
        <v>10</v>
      </c>
    </row>
    <row r="117" spans="2:21">
      <c r="B117" s="35">
        <v>108</v>
      </c>
      <c r="C117" s="73">
        <v>35.951999999999998</v>
      </c>
      <c r="G117" s="78">
        <v>105</v>
      </c>
      <c r="H117" s="73">
        <v>91.5</v>
      </c>
      <c r="M117" s="78">
        <v>14</v>
      </c>
      <c r="N117" s="84">
        <v>2.8</v>
      </c>
      <c r="O117" s="84">
        <v>1.1000000000000001</v>
      </c>
      <c r="P117" s="84">
        <v>0</v>
      </c>
      <c r="Q117" s="84">
        <v>0</v>
      </c>
      <c r="R117" s="73">
        <v>0</v>
      </c>
      <c r="T117" s="78">
        <v>106</v>
      </c>
      <c r="U117" s="73">
        <v>8.6</v>
      </c>
    </row>
    <row r="118" spans="2:21">
      <c r="B118" s="35">
        <v>109</v>
      </c>
      <c r="C118" s="73">
        <v>27.384</v>
      </c>
      <c r="G118" s="78">
        <v>106</v>
      </c>
      <c r="H118" s="73">
        <v>76.099999999999994</v>
      </c>
      <c r="M118" s="78">
        <v>14.125</v>
      </c>
      <c r="N118" s="84">
        <v>2.2000000000000002</v>
      </c>
      <c r="O118" s="84">
        <v>0.6</v>
      </c>
      <c r="P118" s="84">
        <v>0</v>
      </c>
      <c r="Q118" s="84">
        <v>0</v>
      </c>
      <c r="R118" s="73">
        <v>0</v>
      </c>
      <c r="T118" s="78">
        <v>107</v>
      </c>
      <c r="U118" s="73">
        <v>10.4</v>
      </c>
    </row>
    <row r="119" spans="2:21">
      <c r="B119" s="35">
        <v>111</v>
      </c>
      <c r="C119" s="73">
        <v>21.84</v>
      </c>
      <c r="G119" s="78">
        <v>107</v>
      </c>
      <c r="H119" s="73">
        <v>84.3</v>
      </c>
      <c r="M119" s="78">
        <v>14.25</v>
      </c>
      <c r="N119" s="84">
        <v>0.6</v>
      </c>
      <c r="O119" s="84">
        <v>-0.6</v>
      </c>
      <c r="P119" s="84">
        <v>0</v>
      </c>
      <c r="Q119" s="84">
        <v>0</v>
      </c>
      <c r="R119" s="73">
        <v>0</v>
      </c>
      <c r="T119" s="78">
        <v>108</v>
      </c>
      <c r="U119" s="73">
        <v>12.6</v>
      </c>
    </row>
    <row r="120" spans="2:21">
      <c r="B120" s="35">
        <v>112</v>
      </c>
      <c r="C120" s="73">
        <v>18.48</v>
      </c>
      <c r="G120" s="78">
        <v>108</v>
      </c>
      <c r="H120" s="73">
        <v>84.1</v>
      </c>
      <c r="M120" s="78">
        <v>14.375</v>
      </c>
      <c r="N120" s="84">
        <v>5</v>
      </c>
      <c r="O120" s="84">
        <v>2.8</v>
      </c>
      <c r="P120" s="84">
        <v>0</v>
      </c>
      <c r="Q120" s="84">
        <v>0</v>
      </c>
      <c r="R120" s="73">
        <v>1</v>
      </c>
      <c r="T120" s="78">
        <v>109</v>
      </c>
      <c r="U120" s="73">
        <v>13.9</v>
      </c>
    </row>
    <row r="121" spans="2:21">
      <c r="B121" s="35">
        <v>113</v>
      </c>
      <c r="C121" s="73">
        <v>16.128</v>
      </c>
      <c r="G121" s="78">
        <v>109</v>
      </c>
      <c r="H121" s="73">
        <v>68.2</v>
      </c>
      <c r="M121" s="78">
        <v>14.5</v>
      </c>
      <c r="N121" s="84">
        <v>13.3</v>
      </c>
      <c r="O121" s="84">
        <v>6.1</v>
      </c>
      <c r="P121" s="84">
        <v>2.7</v>
      </c>
      <c r="Q121" s="84">
        <v>1.92</v>
      </c>
      <c r="R121" s="73">
        <v>0</v>
      </c>
      <c r="T121" s="78">
        <v>110</v>
      </c>
      <c r="U121" s="73">
        <v>14.3</v>
      </c>
    </row>
    <row r="122" spans="2:21">
      <c r="B122" s="35">
        <v>114</v>
      </c>
      <c r="C122" s="73">
        <v>14.112</v>
      </c>
      <c r="G122" s="78">
        <v>110</v>
      </c>
      <c r="H122" s="73">
        <v>0.4</v>
      </c>
      <c r="M122" s="78">
        <v>14.625</v>
      </c>
      <c r="N122" s="84">
        <v>15.6</v>
      </c>
      <c r="O122" s="84">
        <v>7.2</v>
      </c>
      <c r="P122" s="84">
        <v>3.4</v>
      </c>
      <c r="Q122" s="84">
        <v>1.92</v>
      </c>
      <c r="R122" s="73">
        <v>3</v>
      </c>
      <c r="T122" s="78">
        <v>111</v>
      </c>
      <c r="U122" s="73">
        <v>14.9</v>
      </c>
    </row>
    <row r="123" spans="2:21">
      <c r="B123" s="35">
        <v>115</v>
      </c>
      <c r="C123" s="73">
        <v>12.6</v>
      </c>
      <c r="G123" s="78">
        <v>111</v>
      </c>
      <c r="H123" s="73">
        <v>2.5</v>
      </c>
      <c r="M123" s="78">
        <v>14.75</v>
      </c>
      <c r="N123" s="84">
        <v>10</v>
      </c>
      <c r="O123" s="84">
        <v>6.1</v>
      </c>
      <c r="P123" s="84">
        <v>1.9</v>
      </c>
      <c r="Q123" s="84">
        <v>2.27</v>
      </c>
      <c r="R123" s="73">
        <v>6</v>
      </c>
      <c r="T123" s="78">
        <v>112</v>
      </c>
      <c r="U123" s="73">
        <v>16.100000000000001</v>
      </c>
    </row>
    <row r="124" spans="2:21">
      <c r="B124" s="35">
        <v>116</v>
      </c>
      <c r="C124" s="73">
        <v>11.423999999999999</v>
      </c>
      <c r="G124" s="78">
        <v>112</v>
      </c>
      <c r="H124" s="73">
        <v>31</v>
      </c>
      <c r="M124" s="78">
        <v>14.875</v>
      </c>
      <c r="N124" s="84">
        <v>7.2</v>
      </c>
      <c r="O124" s="84">
        <v>5.6</v>
      </c>
      <c r="P124" s="84">
        <v>0</v>
      </c>
      <c r="Q124" s="84">
        <v>0</v>
      </c>
      <c r="R124" s="73">
        <v>10</v>
      </c>
      <c r="T124" s="78">
        <v>113</v>
      </c>
      <c r="U124" s="73">
        <v>17.2</v>
      </c>
    </row>
    <row r="125" spans="2:21">
      <c r="B125" s="35">
        <v>117</v>
      </c>
      <c r="C125" s="73">
        <v>91.727999999999994</v>
      </c>
      <c r="G125" s="78">
        <v>113</v>
      </c>
      <c r="H125" s="73">
        <v>25.8</v>
      </c>
      <c r="M125" s="78">
        <v>15</v>
      </c>
      <c r="N125" s="84">
        <v>8.9</v>
      </c>
      <c r="O125" s="84">
        <v>7.2</v>
      </c>
      <c r="P125" s="84">
        <v>0</v>
      </c>
      <c r="Q125" s="84">
        <v>0</v>
      </c>
      <c r="R125" s="73">
        <v>10</v>
      </c>
      <c r="T125" s="78">
        <v>114</v>
      </c>
      <c r="U125" s="73">
        <v>18</v>
      </c>
    </row>
    <row r="126" spans="2:21">
      <c r="B126" s="35">
        <v>118</v>
      </c>
      <c r="C126" s="73">
        <v>48.216000000000001</v>
      </c>
      <c r="G126" s="78">
        <v>114</v>
      </c>
      <c r="H126" s="73">
        <v>5.8</v>
      </c>
      <c r="M126" s="78">
        <v>15.125</v>
      </c>
      <c r="N126" s="84">
        <v>10.6</v>
      </c>
      <c r="O126" s="84">
        <v>8.3000000000000007</v>
      </c>
      <c r="P126" s="84">
        <v>3.4</v>
      </c>
      <c r="Q126" s="84">
        <v>2.97</v>
      </c>
      <c r="R126" s="73">
        <v>10</v>
      </c>
      <c r="T126" s="78">
        <v>115</v>
      </c>
      <c r="U126" s="73">
        <v>18.3</v>
      </c>
    </row>
    <row r="127" spans="2:21">
      <c r="B127" s="35">
        <v>119</v>
      </c>
      <c r="C127" s="73">
        <v>32.76</v>
      </c>
      <c r="G127" s="78">
        <v>115</v>
      </c>
      <c r="H127" s="73">
        <v>18.600000000000001</v>
      </c>
      <c r="M127" s="78">
        <v>15.25</v>
      </c>
      <c r="N127" s="84">
        <v>10</v>
      </c>
      <c r="O127" s="84">
        <v>9.4</v>
      </c>
      <c r="P127" s="84">
        <v>2.2999999999999998</v>
      </c>
      <c r="Q127" s="84">
        <v>2.62</v>
      </c>
      <c r="R127" s="73">
        <v>10</v>
      </c>
      <c r="T127" s="78">
        <v>116</v>
      </c>
      <c r="U127" s="73">
        <v>18.399999999999999</v>
      </c>
    </row>
    <row r="128" spans="2:21">
      <c r="B128" s="35">
        <v>120</v>
      </c>
      <c r="C128" s="73">
        <v>23.856000000000002</v>
      </c>
      <c r="G128" s="78">
        <v>116</v>
      </c>
      <c r="H128" s="73">
        <v>12.9</v>
      </c>
      <c r="M128" s="78">
        <v>15.375</v>
      </c>
      <c r="N128" s="84">
        <v>10.6</v>
      </c>
      <c r="O128" s="84">
        <v>9.4</v>
      </c>
      <c r="P128" s="84">
        <v>2.7</v>
      </c>
      <c r="Q128" s="84">
        <v>2.8</v>
      </c>
      <c r="R128" s="73">
        <v>10</v>
      </c>
      <c r="T128" s="78">
        <v>117</v>
      </c>
      <c r="U128" s="73">
        <v>16.100000000000001</v>
      </c>
    </row>
    <row r="129" spans="2:21">
      <c r="B129" s="35">
        <v>121</v>
      </c>
      <c r="C129" s="73">
        <v>19.824000000000002</v>
      </c>
      <c r="G129" s="78">
        <v>117</v>
      </c>
      <c r="H129" s="73">
        <v>7.5</v>
      </c>
      <c r="M129" s="78">
        <v>15.5</v>
      </c>
      <c r="N129" s="84">
        <v>13.3</v>
      </c>
      <c r="O129" s="84">
        <v>12.2</v>
      </c>
      <c r="P129" s="84">
        <v>4.5</v>
      </c>
      <c r="Q129" s="84">
        <v>3.5</v>
      </c>
      <c r="R129" s="73">
        <v>10</v>
      </c>
      <c r="T129" s="78">
        <v>118</v>
      </c>
      <c r="U129" s="73">
        <v>13.3</v>
      </c>
    </row>
    <row r="130" spans="2:21">
      <c r="B130" s="35">
        <v>122</v>
      </c>
      <c r="C130" s="73">
        <v>16.8</v>
      </c>
      <c r="G130" s="78">
        <v>118</v>
      </c>
      <c r="H130" s="73">
        <v>24.1</v>
      </c>
      <c r="M130" s="78">
        <v>15.625</v>
      </c>
      <c r="N130" s="84">
        <v>15.6</v>
      </c>
      <c r="O130" s="84">
        <v>12.2</v>
      </c>
      <c r="P130" s="84">
        <v>3.8</v>
      </c>
      <c r="Q130" s="84">
        <v>3.15</v>
      </c>
      <c r="R130" s="73">
        <v>10</v>
      </c>
      <c r="T130" s="78">
        <v>119</v>
      </c>
      <c r="U130" s="73">
        <v>12.9</v>
      </c>
    </row>
    <row r="131" spans="2:21">
      <c r="B131" s="35">
        <v>123</v>
      </c>
      <c r="C131" s="73">
        <v>34.103999999999999</v>
      </c>
      <c r="G131" s="78">
        <v>119</v>
      </c>
      <c r="H131" s="73">
        <v>8.6</v>
      </c>
      <c r="M131" s="78">
        <v>15.75</v>
      </c>
      <c r="N131" s="84">
        <v>12.8</v>
      </c>
      <c r="O131" s="84">
        <v>11.1</v>
      </c>
      <c r="P131" s="84">
        <v>1.9</v>
      </c>
      <c r="Q131" s="84">
        <v>1.57</v>
      </c>
      <c r="R131" s="73">
        <v>10</v>
      </c>
      <c r="T131" s="78">
        <v>120</v>
      </c>
      <c r="U131" s="73">
        <v>13.7</v>
      </c>
    </row>
    <row r="132" spans="2:21">
      <c r="B132" s="35">
        <v>124</v>
      </c>
      <c r="C132" s="73">
        <v>29.904</v>
      </c>
      <c r="G132" s="78">
        <v>120</v>
      </c>
      <c r="H132" s="73">
        <v>25.7</v>
      </c>
      <c r="M132" s="78">
        <v>15.875</v>
      </c>
      <c r="N132" s="84">
        <v>13.9</v>
      </c>
      <c r="O132" s="84">
        <v>11.7</v>
      </c>
      <c r="P132" s="84">
        <v>3</v>
      </c>
      <c r="Q132" s="84">
        <v>2.4500000000000002</v>
      </c>
      <c r="R132" s="73">
        <v>10</v>
      </c>
      <c r="T132" s="78">
        <v>121</v>
      </c>
      <c r="U132" s="73">
        <v>15.3</v>
      </c>
    </row>
    <row r="133" spans="2:21">
      <c r="B133" s="35">
        <v>125</v>
      </c>
      <c r="C133" s="73">
        <v>31.584</v>
      </c>
      <c r="G133" s="78">
        <v>121</v>
      </c>
      <c r="H133" s="73">
        <v>10.4</v>
      </c>
      <c r="M133" s="78">
        <v>16</v>
      </c>
      <c r="N133" s="84">
        <v>14.4</v>
      </c>
      <c r="O133" s="84">
        <v>12.8</v>
      </c>
      <c r="P133" s="84">
        <v>1.9</v>
      </c>
      <c r="Q133" s="84">
        <v>2.97</v>
      </c>
      <c r="R133" s="73">
        <v>10</v>
      </c>
      <c r="T133" s="78">
        <v>122</v>
      </c>
      <c r="U133" s="73">
        <v>15.8</v>
      </c>
    </row>
    <row r="134" spans="2:21">
      <c r="B134" s="35">
        <v>126</v>
      </c>
      <c r="C134" s="73">
        <v>24.696000000000002</v>
      </c>
      <c r="G134" s="78">
        <v>122</v>
      </c>
      <c r="H134" s="73">
        <v>13.2</v>
      </c>
      <c r="M134" s="78">
        <v>16.125</v>
      </c>
      <c r="N134" s="84">
        <v>15.6</v>
      </c>
      <c r="O134" s="84">
        <v>13.9</v>
      </c>
      <c r="P134" s="84">
        <v>3.4</v>
      </c>
      <c r="Q134" s="84">
        <v>3.15</v>
      </c>
      <c r="R134" s="73">
        <v>10</v>
      </c>
      <c r="T134" s="78">
        <v>123</v>
      </c>
      <c r="U134" s="73">
        <v>15.4</v>
      </c>
    </row>
    <row r="135" spans="2:21">
      <c r="B135" s="35">
        <v>127</v>
      </c>
      <c r="C135" s="73">
        <v>20.16</v>
      </c>
      <c r="G135" s="78">
        <v>123</v>
      </c>
      <c r="H135" s="73">
        <v>39</v>
      </c>
      <c r="M135" s="78">
        <v>16.25</v>
      </c>
      <c r="N135" s="84">
        <v>15</v>
      </c>
      <c r="O135" s="84">
        <v>13.9</v>
      </c>
      <c r="P135" s="84">
        <v>2.2999999999999998</v>
      </c>
      <c r="Q135" s="84">
        <v>3.67</v>
      </c>
      <c r="R135" s="73">
        <v>9</v>
      </c>
      <c r="T135" s="78">
        <v>124</v>
      </c>
      <c r="U135" s="73">
        <v>15.5</v>
      </c>
    </row>
    <row r="136" spans="2:21">
      <c r="B136" s="35">
        <v>128</v>
      </c>
      <c r="C136" s="73">
        <v>16.463999999999999</v>
      </c>
      <c r="G136" s="78">
        <v>124</v>
      </c>
      <c r="H136" s="73">
        <v>40.6</v>
      </c>
      <c r="M136" s="78">
        <v>16.375</v>
      </c>
      <c r="N136" s="84">
        <v>16.7</v>
      </c>
      <c r="O136" s="84">
        <v>15</v>
      </c>
      <c r="P136" s="84">
        <v>3.4</v>
      </c>
      <c r="Q136" s="84">
        <v>3.85</v>
      </c>
      <c r="R136" s="73">
        <v>10</v>
      </c>
      <c r="T136" s="78">
        <v>125</v>
      </c>
      <c r="U136" s="73">
        <v>15.5</v>
      </c>
    </row>
    <row r="137" spans="2:21">
      <c r="B137" s="35">
        <v>129</v>
      </c>
      <c r="C137" s="73">
        <v>13.776</v>
      </c>
      <c r="G137" s="78">
        <v>125</v>
      </c>
      <c r="H137" s="73">
        <v>49.2</v>
      </c>
      <c r="M137" s="78">
        <v>16.5</v>
      </c>
      <c r="N137" s="84">
        <v>18.899999999999999</v>
      </c>
      <c r="O137" s="84">
        <v>16.7</v>
      </c>
      <c r="P137" s="84">
        <v>3</v>
      </c>
      <c r="Q137" s="84">
        <v>3.85</v>
      </c>
      <c r="R137" s="73">
        <v>10</v>
      </c>
      <c r="T137" s="78">
        <v>126</v>
      </c>
      <c r="U137" s="73">
        <v>15.9</v>
      </c>
    </row>
    <row r="138" spans="2:21">
      <c r="B138" s="35">
        <v>130</v>
      </c>
      <c r="C138" s="73">
        <v>12.6</v>
      </c>
      <c r="G138" s="78">
        <v>126</v>
      </c>
      <c r="H138" s="73">
        <v>56.6</v>
      </c>
      <c r="M138" s="78">
        <v>16.625</v>
      </c>
      <c r="N138" s="84">
        <v>18.899999999999999</v>
      </c>
      <c r="O138" s="84">
        <v>16.100000000000001</v>
      </c>
      <c r="P138" s="84">
        <v>4.5</v>
      </c>
      <c r="Q138" s="84">
        <v>4.2</v>
      </c>
      <c r="R138" s="73">
        <v>10</v>
      </c>
      <c r="T138" s="78">
        <v>127</v>
      </c>
      <c r="U138" s="73">
        <v>16.5</v>
      </c>
    </row>
    <row r="139" spans="2:21">
      <c r="B139" s="35">
        <v>131</v>
      </c>
      <c r="C139" s="73">
        <v>11.087999999999999</v>
      </c>
      <c r="G139" s="78">
        <v>127</v>
      </c>
      <c r="H139" s="73">
        <v>27.9</v>
      </c>
      <c r="M139" s="78">
        <v>16.75</v>
      </c>
      <c r="N139" s="84">
        <v>17.2</v>
      </c>
      <c r="O139" s="84">
        <v>13.3</v>
      </c>
      <c r="P139" s="84">
        <v>1.9</v>
      </c>
      <c r="Q139" s="84">
        <v>6.12</v>
      </c>
      <c r="R139" s="73">
        <v>10</v>
      </c>
      <c r="T139" s="78">
        <v>128</v>
      </c>
      <c r="U139" s="73">
        <v>17.8</v>
      </c>
    </row>
    <row r="140" spans="2:21">
      <c r="B140" s="35">
        <v>132</v>
      </c>
      <c r="C140" s="73">
        <v>9.9120000000000008</v>
      </c>
      <c r="G140" s="78">
        <v>128</v>
      </c>
      <c r="H140" s="73">
        <v>0.4</v>
      </c>
      <c r="M140" s="78">
        <v>16.875</v>
      </c>
      <c r="N140" s="84">
        <v>15.6</v>
      </c>
      <c r="O140" s="84">
        <v>9.4</v>
      </c>
      <c r="P140" s="84">
        <v>2.7</v>
      </c>
      <c r="Q140" s="84">
        <v>5.07</v>
      </c>
      <c r="R140" s="73">
        <v>9</v>
      </c>
      <c r="T140" s="78">
        <v>129</v>
      </c>
      <c r="U140" s="73">
        <v>18.5</v>
      </c>
    </row>
    <row r="141" spans="2:21">
      <c r="B141" s="35">
        <v>133</v>
      </c>
      <c r="C141" s="73">
        <v>9.0719999999999992</v>
      </c>
      <c r="G141" s="78">
        <v>129</v>
      </c>
      <c r="H141" s="73">
        <v>0.4</v>
      </c>
      <c r="M141" s="78">
        <v>17</v>
      </c>
      <c r="N141" s="84">
        <v>11.7</v>
      </c>
      <c r="O141" s="84">
        <v>7.8</v>
      </c>
      <c r="P141" s="84">
        <v>2.2999999999999998</v>
      </c>
      <c r="Q141" s="84">
        <v>5.94</v>
      </c>
      <c r="R141" s="73">
        <v>3</v>
      </c>
      <c r="T141" s="78">
        <v>130</v>
      </c>
      <c r="U141" s="73">
        <v>18</v>
      </c>
    </row>
    <row r="142" spans="2:21">
      <c r="B142" s="35">
        <v>134</v>
      </c>
      <c r="C142" s="73">
        <v>19.992000000000001</v>
      </c>
      <c r="G142" s="78">
        <v>130</v>
      </c>
      <c r="H142" s="73">
        <v>0.4</v>
      </c>
      <c r="M142" s="78">
        <v>17.125</v>
      </c>
      <c r="N142" s="84">
        <v>9.4</v>
      </c>
      <c r="O142" s="84">
        <v>6.7</v>
      </c>
      <c r="P142" s="84">
        <v>1.1000000000000001</v>
      </c>
      <c r="Q142" s="84">
        <v>6.12</v>
      </c>
      <c r="R142" s="73">
        <v>0</v>
      </c>
      <c r="T142" s="78">
        <v>131</v>
      </c>
      <c r="U142" s="73">
        <v>17.399999999999999</v>
      </c>
    </row>
    <row r="143" spans="2:21">
      <c r="B143" s="35">
        <v>135</v>
      </c>
      <c r="C143" s="73">
        <v>26.712</v>
      </c>
      <c r="G143" s="78">
        <v>131</v>
      </c>
      <c r="H143" s="73">
        <v>0.4</v>
      </c>
      <c r="M143" s="78">
        <v>17.25</v>
      </c>
      <c r="N143" s="84">
        <v>6.7</v>
      </c>
      <c r="O143" s="84">
        <v>3.9</v>
      </c>
      <c r="P143" s="84">
        <v>2.2999999999999998</v>
      </c>
      <c r="Q143" s="84">
        <v>0.7</v>
      </c>
      <c r="R143" s="73">
        <v>0</v>
      </c>
      <c r="T143" s="78">
        <v>132</v>
      </c>
      <c r="U143" s="73">
        <v>17.899999999999999</v>
      </c>
    </row>
    <row r="144" spans="2:21">
      <c r="B144" s="35">
        <v>136</v>
      </c>
      <c r="C144" s="73">
        <v>17.135999999999999</v>
      </c>
      <c r="G144" s="78">
        <v>132</v>
      </c>
      <c r="H144" s="73">
        <v>0.4</v>
      </c>
      <c r="M144" s="78">
        <v>17.375</v>
      </c>
      <c r="N144" s="84">
        <v>8.9</v>
      </c>
      <c r="O144" s="84">
        <v>5</v>
      </c>
      <c r="P144" s="84">
        <v>3.4</v>
      </c>
      <c r="Q144" s="84">
        <v>0.7</v>
      </c>
      <c r="R144" s="73">
        <v>3</v>
      </c>
      <c r="T144" s="78">
        <v>133</v>
      </c>
      <c r="U144" s="73">
        <v>19.600000000000001</v>
      </c>
    </row>
    <row r="145" spans="2:21">
      <c r="B145" s="35">
        <v>137</v>
      </c>
      <c r="C145" s="73">
        <v>17.472000000000001</v>
      </c>
      <c r="G145" s="78">
        <v>133</v>
      </c>
      <c r="H145" s="73">
        <v>63.7</v>
      </c>
      <c r="M145" s="78">
        <v>17.5</v>
      </c>
      <c r="N145" s="84">
        <v>12.8</v>
      </c>
      <c r="O145" s="84">
        <v>5</v>
      </c>
      <c r="P145" s="84">
        <v>3.4</v>
      </c>
      <c r="Q145" s="84">
        <v>0.7</v>
      </c>
      <c r="R145" s="73">
        <v>8</v>
      </c>
      <c r="T145" s="78">
        <v>134</v>
      </c>
      <c r="U145" s="73">
        <v>19.8</v>
      </c>
    </row>
    <row r="146" spans="2:21">
      <c r="B146" s="35">
        <v>137.667</v>
      </c>
      <c r="C146" s="73">
        <v>52.36</v>
      </c>
      <c r="G146" s="78">
        <v>134</v>
      </c>
      <c r="H146" s="73">
        <v>31.1</v>
      </c>
      <c r="M146" s="78">
        <v>17.625</v>
      </c>
      <c r="N146" s="84">
        <v>15</v>
      </c>
      <c r="O146" s="84">
        <v>5</v>
      </c>
      <c r="P146" s="84">
        <v>2.2999999999999998</v>
      </c>
      <c r="Q146" s="84">
        <v>1.92</v>
      </c>
      <c r="R146" s="73">
        <v>7</v>
      </c>
      <c r="T146" s="78">
        <v>135</v>
      </c>
      <c r="U146" s="73">
        <v>20.100000000000001</v>
      </c>
    </row>
    <row r="147" spans="2:21">
      <c r="B147" s="35">
        <v>137.833</v>
      </c>
      <c r="C147" s="73">
        <v>87.248000000000005</v>
      </c>
      <c r="G147" s="78">
        <v>135</v>
      </c>
      <c r="H147" s="73">
        <v>9.9</v>
      </c>
      <c r="M147" s="78">
        <v>17.75</v>
      </c>
      <c r="N147" s="84">
        <v>11.1</v>
      </c>
      <c r="O147" s="84">
        <v>3.9</v>
      </c>
      <c r="P147" s="84">
        <v>2.2999999999999998</v>
      </c>
      <c r="Q147" s="84">
        <v>1.05</v>
      </c>
      <c r="R147" s="73">
        <v>1</v>
      </c>
      <c r="T147" s="78">
        <v>136</v>
      </c>
      <c r="U147" s="73">
        <v>20.6</v>
      </c>
    </row>
    <row r="148" spans="2:21">
      <c r="B148" s="35">
        <v>138</v>
      </c>
      <c r="C148" s="73">
        <v>122.136</v>
      </c>
      <c r="G148" s="78">
        <v>136</v>
      </c>
      <c r="H148" s="73">
        <v>81.3</v>
      </c>
      <c r="M148" s="78">
        <v>17.875</v>
      </c>
      <c r="N148" s="84">
        <v>10</v>
      </c>
      <c r="O148" s="84">
        <v>4.4000000000000004</v>
      </c>
      <c r="P148" s="84">
        <v>1.1000000000000001</v>
      </c>
      <c r="Q148" s="84">
        <v>0.52</v>
      </c>
      <c r="R148" s="73">
        <v>7</v>
      </c>
      <c r="T148" s="78">
        <v>137</v>
      </c>
      <c r="U148" s="73">
        <v>18.600000000000001</v>
      </c>
    </row>
    <row r="149" spans="2:21">
      <c r="B149" s="35">
        <v>138.833</v>
      </c>
      <c r="C149" s="73">
        <v>87.248000000000005</v>
      </c>
      <c r="G149" s="78">
        <v>137</v>
      </c>
      <c r="H149" s="73">
        <v>88</v>
      </c>
      <c r="M149" s="78">
        <v>18</v>
      </c>
      <c r="N149" s="84">
        <v>7.8</v>
      </c>
      <c r="O149" s="84">
        <v>4.4000000000000004</v>
      </c>
      <c r="P149" s="84">
        <v>0</v>
      </c>
      <c r="Q149" s="84">
        <v>0</v>
      </c>
      <c r="R149" s="73">
        <v>0</v>
      </c>
      <c r="T149" s="78">
        <v>138</v>
      </c>
      <c r="U149" s="73">
        <v>19</v>
      </c>
    </row>
    <row r="150" spans="2:21">
      <c r="B150" s="35">
        <v>139</v>
      </c>
      <c r="C150" s="73">
        <v>64.680000000000007</v>
      </c>
      <c r="G150" s="78">
        <v>138</v>
      </c>
      <c r="H150" s="73">
        <v>81.099999999999994</v>
      </c>
      <c r="M150" s="78">
        <v>18.125</v>
      </c>
      <c r="N150" s="84">
        <v>5</v>
      </c>
      <c r="O150" s="84">
        <v>3.3</v>
      </c>
      <c r="P150" s="84">
        <v>1.9</v>
      </c>
      <c r="Q150" s="84">
        <v>5.59</v>
      </c>
      <c r="R150" s="73">
        <v>0</v>
      </c>
      <c r="T150" s="78">
        <v>139</v>
      </c>
      <c r="U150" s="73">
        <v>20</v>
      </c>
    </row>
    <row r="151" spans="2:21">
      <c r="B151" s="35">
        <v>140</v>
      </c>
      <c r="C151" s="73">
        <v>35.28</v>
      </c>
      <c r="G151" s="78">
        <v>139</v>
      </c>
      <c r="H151" s="73">
        <v>54.5</v>
      </c>
      <c r="M151" s="78">
        <v>18.25</v>
      </c>
      <c r="N151" s="84">
        <v>3.9</v>
      </c>
      <c r="O151" s="84">
        <v>2.2000000000000002</v>
      </c>
      <c r="P151" s="84">
        <v>0</v>
      </c>
      <c r="Q151" s="84">
        <v>0</v>
      </c>
      <c r="R151" s="73">
        <v>0</v>
      </c>
      <c r="T151" s="78">
        <v>140</v>
      </c>
      <c r="U151" s="73">
        <v>20.3</v>
      </c>
    </row>
    <row r="152" spans="2:21">
      <c r="B152" s="35">
        <v>141</v>
      </c>
      <c r="C152" s="73">
        <v>24.36</v>
      </c>
      <c r="G152" s="78">
        <v>140</v>
      </c>
      <c r="H152" s="73">
        <v>10.5</v>
      </c>
      <c r="M152" s="78">
        <v>18.375</v>
      </c>
      <c r="N152" s="84">
        <v>8.3000000000000007</v>
      </c>
      <c r="O152" s="84">
        <v>6.7</v>
      </c>
      <c r="P152" s="84">
        <v>2.7</v>
      </c>
      <c r="Q152" s="84">
        <v>0.87</v>
      </c>
      <c r="R152" s="73">
        <v>0</v>
      </c>
      <c r="T152" s="78">
        <v>141</v>
      </c>
      <c r="U152" s="73">
        <v>20.7</v>
      </c>
    </row>
    <row r="153" spans="2:21">
      <c r="B153" s="35">
        <v>142</v>
      </c>
      <c r="C153" s="73">
        <v>19.824000000000002</v>
      </c>
      <c r="G153" s="78">
        <v>141</v>
      </c>
      <c r="H153" s="73">
        <v>32.6</v>
      </c>
      <c r="M153" s="78">
        <v>18.5</v>
      </c>
      <c r="N153" s="84">
        <v>12.8</v>
      </c>
      <c r="O153" s="84">
        <v>7.2</v>
      </c>
      <c r="P153" s="84">
        <v>1.9</v>
      </c>
      <c r="Q153" s="84">
        <v>1.05</v>
      </c>
      <c r="R153" s="73">
        <v>0</v>
      </c>
      <c r="T153" s="78">
        <v>142</v>
      </c>
      <c r="U153" s="73">
        <v>20.8</v>
      </c>
    </row>
    <row r="154" spans="2:21">
      <c r="B154" s="35">
        <v>143</v>
      </c>
      <c r="C154" s="73">
        <v>29.231999999999999</v>
      </c>
      <c r="G154" s="78">
        <v>142</v>
      </c>
      <c r="H154" s="73">
        <v>40.9</v>
      </c>
      <c r="M154" s="78">
        <v>18.625</v>
      </c>
      <c r="N154" s="84">
        <v>15.6</v>
      </c>
      <c r="O154" s="84">
        <v>6.1</v>
      </c>
      <c r="P154" s="84">
        <v>2.2999999999999998</v>
      </c>
      <c r="Q154" s="84">
        <v>2.1</v>
      </c>
      <c r="R154" s="73">
        <v>3</v>
      </c>
      <c r="T154" s="78">
        <v>143</v>
      </c>
      <c r="U154" s="73">
        <v>20.5</v>
      </c>
    </row>
    <row r="155" spans="2:21">
      <c r="B155" s="35">
        <v>144</v>
      </c>
      <c r="C155" s="73">
        <v>48.048000000000002</v>
      </c>
      <c r="G155" s="78">
        <v>143</v>
      </c>
      <c r="H155" s="73">
        <v>70.099999999999994</v>
      </c>
      <c r="M155" s="78">
        <v>18.75</v>
      </c>
      <c r="N155" s="84">
        <v>10.6</v>
      </c>
      <c r="O155" s="84">
        <v>5.6</v>
      </c>
      <c r="P155" s="84">
        <v>1.1000000000000001</v>
      </c>
      <c r="Q155" s="84">
        <v>1.4</v>
      </c>
      <c r="R155" s="73">
        <v>0</v>
      </c>
      <c r="T155" s="78">
        <v>144</v>
      </c>
      <c r="U155" s="73">
        <v>19.600000000000001</v>
      </c>
    </row>
    <row r="156" spans="2:21">
      <c r="B156" s="35">
        <v>145</v>
      </c>
      <c r="C156" s="73">
        <v>43.68</v>
      </c>
      <c r="G156" s="78">
        <v>144</v>
      </c>
      <c r="H156" s="73">
        <v>37</v>
      </c>
      <c r="M156" s="78">
        <v>18.875</v>
      </c>
      <c r="N156" s="84">
        <v>8.9</v>
      </c>
      <c r="O156" s="84">
        <v>5</v>
      </c>
      <c r="P156" s="84">
        <v>1.9</v>
      </c>
      <c r="Q156" s="84">
        <v>1.05</v>
      </c>
      <c r="R156" s="73">
        <v>2</v>
      </c>
      <c r="T156" s="78">
        <v>145</v>
      </c>
      <c r="U156" s="73">
        <v>18.7</v>
      </c>
    </row>
    <row r="157" spans="2:21">
      <c r="B157" s="35">
        <v>146</v>
      </c>
      <c r="C157" s="73">
        <v>26.207999999999998</v>
      </c>
      <c r="G157" s="78">
        <v>145</v>
      </c>
      <c r="H157" s="73">
        <v>37.1</v>
      </c>
      <c r="M157" s="78">
        <v>19</v>
      </c>
      <c r="N157" s="84">
        <v>6.7</v>
      </c>
      <c r="O157" s="84">
        <v>5</v>
      </c>
      <c r="P157" s="84">
        <v>1.1000000000000001</v>
      </c>
      <c r="Q157" s="84">
        <v>1.05</v>
      </c>
      <c r="R157" s="73">
        <v>0</v>
      </c>
      <c r="T157" s="78">
        <v>146</v>
      </c>
      <c r="U157" s="73">
        <v>18.399999999999999</v>
      </c>
    </row>
    <row r="158" spans="2:21">
      <c r="B158" s="35">
        <v>147</v>
      </c>
      <c r="C158" s="73">
        <v>19.152000000000001</v>
      </c>
      <c r="G158" s="78">
        <v>146</v>
      </c>
      <c r="H158" s="73">
        <v>40.6</v>
      </c>
      <c r="M158" s="78">
        <v>19.125</v>
      </c>
      <c r="N158" s="84">
        <v>4.4000000000000004</v>
      </c>
      <c r="O158" s="84">
        <v>3.3</v>
      </c>
      <c r="P158" s="84">
        <v>0</v>
      </c>
      <c r="Q158" s="84">
        <v>0</v>
      </c>
      <c r="R158" s="73">
        <v>0</v>
      </c>
      <c r="T158" s="78">
        <v>147</v>
      </c>
      <c r="U158" s="73">
        <v>20.399999999999999</v>
      </c>
    </row>
    <row r="159" spans="2:21">
      <c r="B159" s="35">
        <v>148</v>
      </c>
      <c r="C159" s="73">
        <v>14.28</v>
      </c>
      <c r="G159" s="78">
        <v>147</v>
      </c>
      <c r="H159" s="73">
        <v>0.4</v>
      </c>
      <c r="M159" s="78">
        <v>19.25</v>
      </c>
      <c r="N159" s="84">
        <v>3.9</v>
      </c>
      <c r="O159" s="84">
        <v>3.3</v>
      </c>
      <c r="P159" s="84">
        <v>0</v>
      </c>
      <c r="Q159" s="84">
        <v>0</v>
      </c>
      <c r="R159" s="73">
        <v>1</v>
      </c>
      <c r="T159" s="78">
        <v>148</v>
      </c>
      <c r="U159" s="73">
        <v>22</v>
      </c>
    </row>
    <row r="160" spans="2:21">
      <c r="B160" s="35">
        <v>149</v>
      </c>
      <c r="C160" s="73">
        <v>14.616</v>
      </c>
      <c r="G160" s="78">
        <v>148</v>
      </c>
      <c r="H160" s="73">
        <v>16.7</v>
      </c>
      <c r="M160" s="78">
        <v>19.375</v>
      </c>
      <c r="N160" s="84">
        <v>7.8</v>
      </c>
      <c r="O160" s="84">
        <v>6.1</v>
      </c>
      <c r="P160" s="84">
        <v>2.2999999999999998</v>
      </c>
      <c r="Q160" s="84">
        <v>1.4</v>
      </c>
      <c r="R160" s="73">
        <v>10</v>
      </c>
      <c r="T160" s="78">
        <v>149</v>
      </c>
      <c r="U160" s="73">
        <v>22.8</v>
      </c>
    </row>
    <row r="161" spans="2:21">
      <c r="B161" s="35">
        <v>150</v>
      </c>
      <c r="C161" s="73">
        <v>24.024000000000001</v>
      </c>
      <c r="G161" s="78">
        <v>149</v>
      </c>
      <c r="H161" s="73">
        <v>37.299999999999997</v>
      </c>
      <c r="M161" s="78">
        <v>19.5</v>
      </c>
      <c r="N161" s="84">
        <v>14.4</v>
      </c>
      <c r="O161" s="84">
        <v>7.2</v>
      </c>
      <c r="P161" s="84">
        <v>2.2999999999999998</v>
      </c>
      <c r="Q161" s="84">
        <v>1.22</v>
      </c>
      <c r="R161" s="73">
        <v>8</v>
      </c>
      <c r="T161" s="78">
        <v>150</v>
      </c>
      <c r="U161" s="73">
        <v>22.1</v>
      </c>
    </row>
    <row r="162" spans="2:21">
      <c r="B162" s="35">
        <v>151</v>
      </c>
      <c r="C162" s="73">
        <v>22.847999999999999</v>
      </c>
      <c r="G162" s="78">
        <v>150</v>
      </c>
      <c r="H162" s="73">
        <v>93.1</v>
      </c>
      <c r="M162" s="78">
        <v>19.625</v>
      </c>
      <c r="N162" s="84">
        <v>17.8</v>
      </c>
      <c r="O162" s="84">
        <v>8.3000000000000007</v>
      </c>
      <c r="P162" s="84">
        <v>3.4</v>
      </c>
      <c r="Q162" s="84">
        <v>2.1</v>
      </c>
      <c r="R162" s="73">
        <v>6</v>
      </c>
      <c r="T162" s="78">
        <v>151</v>
      </c>
      <c r="U162" s="73">
        <v>19.899999999999999</v>
      </c>
    </row>
    <row r="163" spans="2:21">
      <c r="B163" s="35">
        <v>152</v>
      </c>
      <c r="C163" s="73">
        <v>18.312000000000001</v>
      </c>
      <c r="G163" s="78">
        <v>151</v>
      </c>
      <c r="H163" s="73">
        <v>0.4</v>
      </c>
      <c r="M163" s="78">
        <v>19.75</v>
      </c>
      <c r="N163" s="84">
        <v>12.2</v>
      </c>
      <c r="O163" s="84">
        <v>7.8</v>
      </c>
      <c r="P163" s="84">
        <v>2.7</v>
      </c>
      <c r="Q163" s="84">
        <v>1.75</v>
      </c>
      <c r="R163" s="73">
        <v>7</v>
      </c>
      <c r="T163" s="78">
        <v>152</v>
      </c>
      <c r="U163" s="73">
        <v>21</v>
      </c>
    </row>
    <row r="164" spans="2:21">
      <c r="B164" s="35">
        <v>153</v>
      </c>
      <c r="C164" s="73">
        <v>14.952</v>
      </c>
      <c r="G164" s="78">
        <v>152</v>
      </c>
      <c r="H164" s="73">
        <v>32.799999999999997</v>
      </c>
      <c r="M164" s="78">
        <v>19.875</v>
      </c>
      <c r="N164" s="84">
        <v>12.8</v>
      </c>
      <c r="O164" s="84">
        <v>7.8</v>
      </c>
      <c r="P164" s="84">
        <v>3</v>
      </c>
      <c r="Q164" s="84">
        <v>0.35</v>
      </c>
      <c r="R164" s="73">
        <v>10</v>
      </c>
      <c r="T164" s="78">
        <v>153</v>
      </c>
      <c r="U164" s="73">
        <v>22.7</v>
      </c>
    </row>
    <row r="165" spans="2:21">
      <c r="B165" s="35">
        <v>154</v>
      </c>
      <c r="C165" s="73">
        <v>12.768000000000001</v>
      </c>
      <c r="G165" s="78">
        <v>153</v>
      </c>
      <c r="H165" s="73">
        <v>14.8</v>
      </c>
      <c r="M165" s="78">
        <v>20</v>
      </c>
      <c r="N165" s="84">
        <v>10.6</v>
      </c>
      <c r="O165" s="84">
        <v>8.3000000000000007</v>
      </c>
      <c r="P165" s="84">
        <v>2.2999999999999998</v>
      </c>
      <c r="Q165" s="84">
        <v>0.17</v>
      </c>
      <c r="R165" s="73">
        <v>10</v>
      </c>
      <c r="T165" s="78">
        <v>154</v>
      </c>
      <c r="U165" s="73">
        <v>23.7</v>
      </c>
    </row>
    <row r="166" spans="2:21">
      <c r="B166" s="35">
        <v>155</v>
      </c>
      <c r="C166" s="73">
        <v>11.087999999999999</v>
      </c>
      <c r="G166" s="78">
        <v>154</v>
      </c>
      <c r="H166" s="73">
        <v>53.1</v>
      </c>
      <c r="M166" s="78">
        <v>20.125</v>
      </c>
      <c r="N166" s="84">
        <v>9.4</v>
      </c>
      <c r="O166" s="84">
        <v>7.8</v>
      </c>
      <c r="P166" s="84">
        <v>0</v>
      </c>
      <c r="Q166" s="84">
        <v>0</v>
      </c>
      <c r="R166" s="73">
        <v>10</v>
      </c>
      <c r="T166" s="78">
        <v>155</v>
      </c>
      <c r="U166" s="73">
        <v>24.1</v>
      </c>
    </row>
    <row r="167" spans="2:21">
      <c r="B167" s="35">
        <v>156</v>
      </c>
      <c r="C167" s="73">
        <v>9.7439999999999998</v>
      </c>
      <c r="G167" s="78">
        <v>155</v>
      </c>
      <c r="H167" s="73">
        <v>29.4</v>
      </c>
      <c r="M167" s="78">
        <v>20.25</v>
      </c>
      <c r="N167" s="84">
        <v>9.4</v>
      </c>
      <c r="O167" s="84">
        <v>7.2</v>
      </c>
      <c r="P167" s="84">
        <v>2.2999999999999998</v>
      </c>
      <c r="Q167" s="84">
        <v>0.52</v>
      </c>
      <c r="R167" s="73">
        <v>10</v>
      </c>
      <c r="T167" s="78">
        <v>156</v>
      </c>
      <c r="U167" s="73">
        <v>24.5</v>
      </c>
    </row>
    <row r="168" spans="2:21">
      <c r="B168" s="35">
        <v>157</v>
      </c>
      <c r="C168" s="73">
        <v>8.9039999999999999</v>
      </c>
      <c r="G168" s="78">
        <v>156</v>
      </c>
      <c r="H168" s="73">
        <v>38.200000000000003</v>
      </c>
      <c r="M168" s="78">
        <v>20.375</v>
      </c>
      <c r="N168" s="84">
        <v>9.4</v>
      </c>
      <c r="O168" s="84">
        <v>6.1</v>
      </c>
      <c r="P168" s="84">
        <v>3.4</v>
      </c>
      <c r="Q168" s="84">
        <v>1.05</v>
      </c>
      <c r="R168" s="73">
        <v>9</v>
      </c>
      <c r="T168" s="78">
        <v>157</v>
      </c>
      <c r="U168" s="73">
        <v>25.1</v>
      </c>
    </row>
    <row r="169" spans="2:21">
      <c r="B169" s="35">
        <v>158</v>
      </c>
      <c r="C169" s="73">
        <v>8.2319999999999993</v>
      </c>
      <c r="G169" s="78">
        <v>157</v>
      </c>
      <c r="H169" s="73">
        <v>77.099999999999994</v>
      </c>
      <c r="M169" s="78">
        <v>20.5</v>
      </c>
      <c r="N169" s="84">
        <v>11.1</v>
      </c>
      <c r="O169" s="84">
        <v>5.6</v>
      </c>
      <c r="P169" s="84">
        <v>3</v>
      </c>
      <c r="Q169" s="84">
        <v>0.52</v>
      </c>
      <c r="R169" s="73">
        <v>10</v>
      </c>
      <c r="T169" s="78">
        <v>158</v>
      </c>
      <c r="U169" s="73">
        <v>25.8</v>
      </c>
    </row>
    <row r="170" spans="2:21">
      <c r="B170" s="35">
        <v>159</v>
      </c>
      <c r="C170" s="73">
        <v>7.56</v>
      </c>
      <c r="G170" s="78">
        <v>158</v>
      </c>
      <c r="H170" s="73">
        <v>51</v>
      </c>
      <c r="M170" s="78">
        <v>20.625</v>
      </c>
      <c r="N170" s="84">
        <v>12.8</v>
      </c>
      <c r="O170" s="84">
        <v>4.4000000000000004</v>
      </c>
      <c r="P170" s="84">
        <v>4.5</v>
      </c>
      <c r="Q170" s="84">
        <v>1.22</v>
      </c>
      <c r="R170" s="73">
        <v>10</v>
      </c>
      <c r="T170" s="78">
        <v>159</v>
      </c>
      <c r="U170" s="73">
        <v>26.1</v>
      </c>
    </row>
    <row r="171" spans="2:21">
      <c r="B171" s="35">
        <v>160</v>
      </c>
      <c r="C171" s="73">
        <v>7.3920000000000003</v>
      </c>
      <c r="G171" s="78">
        <v>159</v>
      </c>
      <c r="H171" s="73">
        <v>65.900000000000006</v>
      </c>
      <c r="M171" s="78">
        <v>20.75</v>
      </c>
      <c r="N171" s="84">
        <v>10.6</v>
      </c>
      <c r="O171" s="84">
        <v>3.9</v>
      </c>
      <c r="P171" s="84">
        <v>2.7</v>
      </c>
      <c r="Q171" s="84">
        <v>0.87</v>
      </c>
      <c r="R171" s="73">
        <v>10</v>
      </c>
      <c r="T171" s="78">
        <v>160</v>
      </c>
      <c r="U171" s="73">
        <v>25.9</v>
      </c>
    </row>
    <row r="172" spans="2:21">
      <c r="B172" s="35">
        <v>161</v>
      </c>
      <c r="C172" s="73">
        <v>7.056</v>
      </c>
      <c r="G172" s="78">
        <v>160</v>
      </c>
      <c r="H172" s="73">
        <v>0.4</v>
      </c>
      <c r="M172" s="78">
        <v>20.875</v>
      </c>
      <c r="N172" s="84">
        <v>8.9</v>
      </c>
      <c r="O172" s="84">
        <v>5.6</v>
      </c>
      <c r="P172" s="84">
        <v>2.7</v>
      </c>
      <c r="Q172" s="84">
        <v>1.4</v>
      </c>
      <c r="R172" s="73">
        <v>10</v>
      </c>
      <c r="T172" s="78">
        <v>161</v>
      </c>
      <c r="U172" s="73">
        <v>25.5</v>
      </c>
    </row>
    <row r="173" spans="2:21">
      <c r="B173" s="35">
        <v>162</v>
      </c>
      <c r="C173" s="73">
        <v>6.8879999999999999</v>
      </c>
      <c r="G173" s="78">
        <v>161</v>
      </c>
      <c r="H173" s="73">
        <v>0.4</v>
      </c>
      <c r="M173" s="78">
        <v>21</v>
      </c>
      <c r="N173" s="84">
        <v>8.3000000000000007</v>
      </c>
      <c r="O173" s="84">
        <v>5.6</v>
      </c>
      <c r="P173" s="84">
        <v>3</v>
      </c>
      <c r="Q173" s="84">
        <v>0.87</v>
      </c>
      <c r="R173" s="73">
        <v>10</v>
      </c>
      <c r="T173" s="78">
        <v>162</v>
      </c>
      <c r="U173" s="73">
        <v>23</v>
      </c>
    </row>
    <row r="174" spans="2:21">
      <c r="B174" s="35">
        <v>163</v>
      </c>
      <c r="C174" s="73">
        <v>6.72</v>
      </c>
      <c r="G174" s="78">
        <v>162</v>
      </c>
      <c r="H174" s="73">
        <v>12.4</v>
      </c>
      <c r="M174" s="78">
        <v>21.125</v>
      </c>
      <c r="N174" s="84">
        <v>7.2</v>
      </c>
      <c r="O174" s="84">
        <v>4.4000000000000004</v>
      </c>
      <c r="P174" s="84">
        <v>3</v>
      </c>
      <c r="Q174" s="84">
        <v>1.4</v>
      </c>
      <c r="R174" s="73">
        <v>10</v>
      </c>
      <c r="T174" s="78">
        <v>163</v>
      </c>
      <c r="U174" s="73">
        <v>22.8</v>
      </c>
    </row>
    <row r="175" spans="2:21">
      <c r="B175" s="35">
        <v>164</v>
      </c>
      <c r="C175" s="73">
        <v>6.3840000000000003</v>
      </c>
      <c r="G175" s="78">
        <v>163</v>
      </c>
      <c r="H175" s="73">
        <v>0.9</v>
      </c>
      <c r="M175" s="78">
        <v>21.25</v>
      </c>
      <c r="N175" s="84">
        <v>6.1</v>
      </c>
      <c r="O175" s="84">
        <v>4.4000000000000004</v>
      </c>
      <c r="P175" s="84">
        <v>3.4</v>
      </c>
      <c r="Q175" s="84">
        <v>1.57</v>
      </c>
      <c r="R175" s="73">
        <v>10</v>
      </c>
      <c r="T175" s="78">
        <v>164</v>
      </c>
      <c r="U175" s="73">
        <v>24</v>
      </c>
    </row>
    <row r="176" spans="2:21">
      <c r="B176" s="35">
        <v>165</v>
      </c>
      <c r="C176" s="73">
        <v>6.048</v>
      </c>
      <c r="G176" s="78">
        <v>164</v>
      </c>
      <c r="H176" s="73">
        <v>0.4</v>
      </c>
      <c r="M176" s="78">
        <v>21.375</v>
      </c>
      <c r="N176" s="84">
        <v>5.6</v>
      </c>
      <c r="O176" s="84">
        <v>4.4000000000000004</v>
      </c>
      <c r="P176" s="84">
        <v>2.7</v>
      </c>
      <c r="Q176" s="84">
        <v>1.57</v>
      </c>
      <c r="R176" s="73">
        <v>10</v>
      </c>
      <c r="T176" s="78">
        <v>165</v>
      </c>
      <c r="U176" s="73">
        <v>24.6</v>
      </c>
    </row>
    <row r="177" spans="2:21">
      <c r="B177" s="35">
        <v>166</v>
      </c>
      <c r="C177" s="73">
        <v>5.88</v>
      </c>
      <c r="G177" s="78">
        <v>165</v>
      </c>
      <c r="H177" s="73">
        <v>0.4</v>
      </c>
      <c r="M177" s="78">
        <v>21.5</v>
      </c>
      <c r="N177" s="84">
        <v>6.1</v>
      </c>
      <c r="O177" s="84">
        <v>4.4000000000000004</v>
      </c>
      <c r="P177" s="84">
        <v>2.7</v>
      </c>
      <c r="Q177" s="84">
        <v>0.87</v>
      </c>
      <c r="R177" s="73">
        <v>10</v>
      </c>
      <c r="T177" s="78">
        <v>166</v>
      </c>
      <c r="U177" s="73">
        <v>24.6</v>
      </c>
    </row>
    <row r="178" spans="2:21">
      <c r="B178" s="35">
        <v>167</v>
      </c>
      <c r="C178" s="73">
        <v>5.7119999999999997</v>
      </c>
      <c r="G178" s="78">
        <v>166</v>
      </c>
      <c r="H178" s="73">
        <v>0.4</v>
      </c>
      <c r="M178" s="78">
        <v>21.625</v>
      </c>
      <c r="N178" s="84">
        <v>6.1</v>
      </c>
      <c r="O178" s="84">
        <v>5</v>
      </c>
      <c r="P178" s="84">
        <v>0</v>
      </c>
      <c r="Q178" s="84">
        <v>0</v>
      </c>
      <c r="R178" s="73">
        <v>10</v>
      </c>
      <c r="T178" s="78">
        <v>167</v>
      </c>
      <c r="U178" s="73">
        <v>25.9</v>
      </c>
    </row>
    <row r="179" spans="2:21">
      <c r="B179" s="35">
        <v>168</v>
      </c>
      <c r="C179" s="73">
        <v>5.5439999999999996</v>
      </c>
      <c r="G179" s="78">
        <v>167</v>
      </c>
      <c r="H179" s="73">
        <v>0.4</v>
      </c>
      <c r="M179" s="78">
        <v>21.75</v>
      </c>
      <c r="N179" s="84">
        <v>5.6</v>
      </c>
      <c r="O179" s="84">
        <v>5</v>
      </c>
      <c r="P179" s="84">
        <v>1.9</v>
      </c>
      <c r="Q179" s="84">
        <v>1.22</v>
      </c>
      <c r="R179" s="73">
        <v>10</v>
      </c>
      <c r="T179" s="78">
        <v>168</v>
      </c>
      <c r="U179" s="73">
        <v>26.6</v>
      </c>
    </row>
    <row r="180" spans="2:21">
      <c r="B180" s="35">
        <v>172</v>
      </c>
      <c r="C180" s="73">
        <v>7.3920000000000003</v>
      </c>
      <c r="G180" s="78">
        <v>168</v>
      </c>
      <c r="H180" s="73">
        <v>0.4</v>
      </c>
      <c r="M180" s="78">
        <v>21.875</v>
      </c>
      <c r="N180" s="84">
        <v>6.1</v>
      </c>
      <c r="O180" s="84">
        <v>5</v>
      </c>
      <c r="P180" s="84">
        <v>0</v>
      </c>
      <c r="Q180" s="84">
        <v>0</v>
      </c>
      <c r="R180" s="73">
        <v>10</v>
      </c>
      <c r="T180" s="78">
        <v>169</v>
      </c>
      <c r="U180" s="73">
        <v>27.6</v>
      </c>
    </row>
    <row r="181" spans="2:21">
      <c r="B181" s="35">
        <v>173</v>
      </c>
      <c r="C181" s="73">
        <v>9.0719999999999992</v>
      </c>
      <c r="G181" s="78">
        <v>169</v>
      </c>
      <c r="H181" s="73">
        <v>13.2</v>
      </c>
      <c r="M181" s="78">
        <v>22</v>
      </c>
      <c r="N181" s="84">
        <v>6.1</v>
      </c>
      <c r="O181" s="84">
        <v>5.6</v>
      </c>
      <c r="P181" s="84">
        <v>0</v>
      </c>
      <c r="Q181" s="84">
        <v>0</v>
      </c>
      <c r="R181" s="73">
        <v>10</v>
      </c>
      <c r="T181" s="78">
        <v>170</v>
      </c>
      <c r="U181" s="73">
        <v>27</v>
      </c>
    </row>
    <row r="182" spans="2:21">
      <c r="B182" s="35">
        <v>174</v>
      </c>
      <c r="C182" s="73">
        <v>8.0640000000000001</v>
      </c>
      <c r="G182" s="78">
        <v>170</v>
      </c>
      <c r="H182" s="73">
        <v>0.4</v>
      </c>
      <c r="M182" s="78">
        <v>22.125</v>
      </c>
      <c r="N182" s="84">
        <v>6.7</v>
      </c>
      <c r="O182" s="84">
        <v>6.1</v>
      </c>
      <c r="P182" s="84">
        <v>3</v>
      </c>
      <c r="Q182" s="84">
        <v>6.29</v>
      </c>
      <c r="R182" s="73">
        <v>10</v>
      </c>
      <c r="T182" s="78">
        <v>171</v>
      </c>
      <c r="U182" s="73">
        <v>26.8</v>
      </c>
    </row>
    <row r="183" spans="2:21">
      <c r="B183" s="35">
        <v>175</v>
      </c>
      <c r="C183" s="73">
        <v>7.2240000000000002</v>
      </c>
      <c r="G183" s="78">
        <v>171</v>
      </c>
      <c r="H183" s="73">
        <v>1.7</v>
      </c>
      <c r="M183" s="78">
        <v>22.25</v>
      </c>
      <c r="N183" s="84">
        <v>7.2</v>
      </c>
      <c r="O183" s="84">
        <v>6.7</v>
      </c>
      <c r="P183" s="84">
        <v>3</v>
      </c>
      <c r="Q183" s="84">
        <v>6.29</v>
      </c>
      <c r="R183" s="73">
        <v>10</v>
      </c>
      <c r="T183" s="78">
        <v>172</v>
      </c>
      <c r="U183" s="73">
        <v>25.3</v>
      </c>
    </row>
    <row r="184" spans="2:21">
      <c r="B184" s="35">
        <v>176</v>
      </c>
      <c r="C184" s="73">
        <v>6.72</v>
      </c>
      <c r="G184" s="78">
        <v>172</v>
      </c>
      <c r="H184" s="73">
        <v>0.4</v>
      </c>
      <c r="M184" s="78">
        <v>22.375</v>
      </c>
      <c r="N184" s="84">
        <v>6.7</v>
      </c>
      <c r="O184" s="84">
        <v>5.6</v>
      </c>
      <c r="P184" s="84">
        <v>3</v>
      </c>
      <c r="Q184" s="84">
        <v>0.17</v>
      </c>
      <c r="R184" s="73">
        <v>10</v>
      </c>
      <c r="T184" s="78">
        <v>173</v>
      </c>
      <c r="U184" s="73">
        <v>25.4</v>
      </c>
    </row>
    <row r="185" spans="2:21">
      <c r="B185" s="35">
        <v>177</v>
      </c>
      <c r="C185" s="73">
        <v>6.3840000000000003</v>
      </c>
      <c r="G185" s="78">
        <v>173</v>
      </c>
      <c r="H185" s="73">
        <v>0.4</v>
      </c>
      <c r="M185" s="78">
        <v>22.5</v>
      </c>
      <c r="N185" s="84">
        <v>7.8</v>
      </c>
      <c r="O185" s="84">
        <v>5.6</v>
      </c>
      <c r="P185" s="84">
        <v>4.5</v>
      </c>
      <c r="Q185" s="84">
        <v>6.29</v>
      </c>
      <c r="R185" s="73">
        <v>10</v>
      </c>
      <c r="T185" s="78">
        <v>174</v>
      </c>
      <c r="U185" s="73">
        <v>25.2</v>
      </c>
    </row>
    <row r="186" spans="2:21">
      <c r="B186" s="35">
        <v>178</v>
      </c>
      <c r="C186" s="73">
        <v>5.5439999999999996</v>
      </c>
      <c r="G186" s="78">
        <v>174</v>
      </c>
      <c r="H186" s="73">
        <v>0.4</v>
      </c>
      <c r="M186" s="78">
        <v>22.625</v>
      </c>
      <c r="N186" s="84">
        <v>8.3000000000000007</v>
      </c>
      <c r="O186" s="84">
        <v>1.1000000000000001</v>
      </c>
      <c r="P186" s="84">
        <v>5.3</v>
      </c>
      <c r="Q186" s="84">
        <v>6.12</v>
      </c>
      <c r="R186" s="73">
        <v>7</v>
      </c>
      <c r="T186" s="78">
        <v>175</v>
      </c>
      <c r="U186" s="73">
        <v>25.6</v>
      </c>
    </row>
    <row r="187" spans="2:21">
      <c r="B187" s="35">
        <v>179</v>
      </c>
      <c r="C187" s="73">
        <v>5.3760000000000003</v>
      </c>
      <c r="G187" s="78">
        <v>175</v>
      </c>
      <c r="H187" s="73">
        <v>0.4</v>
      </c>
      <c r="M187" s="78">
        <v>22.75</v>
      </c>
      <c r="N187" s="84">
        <v>7.2</v>
      </c>
      <c r="O187" s="84">
        <v>-0.6</v>
      </c>
      <c r="P187" s="84">
        <v>2.7</v>
      </c>
      <c r="Q187" s="84">
        <v>5.94</v>
      </c>
      <c r="R187" s="73">
        <v>4</v>
      </c>
      <c r="T187" s="78">
        <v>176</v>
      </c>
      <c r="U187" s="73">
        <v>24.4</v>
      </c>
    </row>
    <row r="188" spans="2:21">
      <c r="B188" s="35">
        <v>180</v>
      </c>
      <c r="C188" s="73">
        <v>5.04</v>
      </c>
      <c r="G188" s="78">
        <v>176</v>
      </c>
      <c r="H188" s="73">
        <v>14.1</v>
      </c>
      <c r="M188" s="78">
        <v>22.875</v>
      </c>
      <c r="N188" s="84">
        <v>4.4000000000000004</v>
      </c>
      <c r="O188" s="84">
        <v>-1.7</v>
      </c>
      <c r="P188" s="84">
        <v>6.1</v>
      </c>
      <c r="Q188" s="84">
        <v>5.24</v>
      </c>
      <c r="R188" s="73">
        <v>8</v>
      </c>
      <c r="T188" s="78">
        <v>177</v>
      </c>
      <c r="U188" s="73">
        <v>25.3</v>
      </c>
    </row>
    <row r="189" spans="2:21">
      <c r="B189" s="35">
        <v>182</v>
      </c>
      <c r="C189" s="73">
        <v>4.8719999999999999</v>
      </c>
      <c r="G189" s="78">
        <v>177</v>
      </c>
      <c r="H189" s="73">
        <v>17.5</v>
      </c>
      <c r="M189" s="78">
        <v>23</v>
      </c>
      <c r="N189" s="84">
        <v>2.2000000000000002</v>
      </c>
      <c r="O189" s="84">
        <v>-2.8</v>
      </c>
      <c r="P189" s="84">
        <v>3.4</v>
      </c>
      <c r="Q189" s="84">
        <v>5.77</v>
      </c>
      <c r="R189" s="73">
        <v>0</v>
      </c>
      <c r="T189" s="78">
        <v>178</v>
      </c>
      <c r="U189" s="73">
        <v>26.5</v>
      </c>
    </row>
    <row r="190" spans="2:21">
      <c r="B190" s="35">
        <v>183</v>
      </c>
      <c r="C190" s="73">
        <v>4.7039999999999997</v>
      </c>
      <c r="G190" s="78">
        <v>178</v>
      </c>
      <c r="H190" s="73">
        <v>21</v>
      </c>
      <c r="M190" s="78">
        <v>23.125</v>
      </c>
      <c r="N190" s="84">
        <v>1.7</v>
      </c>
      <c r="O190" s="84">
        <v>-3.3</v>
      </c>
      <c r="P190" s="84">
        <v>3</v>
      </c>
      <c r="Q190" s="84">
        <v>5.59</v>
      </c>
      <c r="R190" s="73">
        <v>0</v>
      </c>
      <c r="T190" s="78">
        <v>179</v>
      </c>
      <c r="U190" s="73">
        <v>27.2</v>
      </c>
    </row>
    <row r="191" spans="2:21">
      <c r="B191" s="35">
        <v>188</v>
      </c>
      <c r="C191" s="73">
        <v>4.5359999999999996</v>
      </c>
      <c r="G191" s="78">
        <v>179</v>
      </c>
      <c r="H191" s="73">
        <v>35.6</v>
      </c>
      <c r="M191" s="78">
        <v>23.25</v>
      </c>
      <c r="N191" s="84">
        <v>-0.6</v>
      </c>
      <c r="O191" s="84">
        <v>-6.7</v>
      </c>
      <c r="P191" s="84">
        <v>2.7</v>
      </c>
      <c r="Q191" s="84">
        <v>5.94</v>
      </c>
      <c r="R191" s="73">
        <v>0</v>
      </c>
      <c r="T191" s="78">
        <v>180</v>
      </c>
      <c r="U191" s="73">
        <v>27.9</v>
      </c>
    </row>
    <row r="192" spans="2:21">
      <c r="B192" s="35">
        <v>189</v>
      </c>
      <c r="C192" s="73">
        <v>4.3680000000000003</v>
      </c>
      <c r="G192" s="78">
        <v>180</v>
      </c>
      <c r="H192" s="73">
        <v>0.4</v>
      </c>
      <c r="M192" s="78">
        <v>23.375</v>
      </c>
      <c r="N192" s="84">
        <v>2.2000000000000002</v>
      </c>
      <c r="O192" s="84">
        <v>-5.6</v>
      </c>
      <c r="P192" s="84">
        <v>2.7</v>
      </c>
      <c r="Q192" s="84">
        <v>4.2</v>
      </c>
      <c r="R192" s="73">
        <v>0</v>
      </c>
      <c r="T192" s="78">
        <v>181</v>
      </c>
      <c r="U192" s="73">
        <v>28.3</v>
      </c>
    </row>
    <row r="193" spans="2:21">
      <c r="B193" s="35">
        <v>190</v>
      </c>
      <c r="C193" s="73">
        <v>4.2</v>
      </c>
      <c r="G193" s="78">
        <v>181</v>
      </c>
      <c r="H193" s="73">
        <v>0.9</v>
      </c>
      <c r="M193" s="78">
        <v>23.5</v>
      </c>
      <c r="N193" s="84">
        <v>6.7</v>
      </c>
      <c r="O193" s="84">
        <v>-6.1</v>
      </c>
      <c r="P193" s="84">
        <v>5.3</v>
      </c>
      <c r="Q193" s="84">
        <v>4.37</v>
      </c>
      <c r="R193" s="73">
        <v>0</v>
      </c>
      <c r="T193" s="78">
        <v>182</v>
      </c>
      <c r="U193" s="73">
        <v>28.6</v>
      </c>
    </row>
    <row r="194" spans="2:21">
      <c r="B194" s="35">
        <v>194</v>
      </c>
      <c r="C194" s="73">
        <v>4.032</v>
      </c>
      <c r="G194" s="78">
        <v>182</v>
      </c>
      <c r="H194" s="73">
        <v>0.4</v>
      </c>
      <c r="M194" s="78">
        <v>23.625</v>
      </c>
      <c r="N194" s="84">
        <v>10</v>
      </c>
      <c r="O194" s="84">
        <v>-6.1</v>
      </c>
      <c r="P194" s="84">
        <v>3.8</v>
      </c>
      <c r="Q194" s="84">
        <v>4.72</v>
      </c>
      <c r="R194" s="73">
        <v>0</v>
      </c>
      <c r="T194" s="78">
        <v>183</v>
      </c>
      <c r="U194" s="73">
        <v>28.5</v>
      </c>
    </row>
    <row r="195" spans="2:21">
      <c r="B195" s="35">
        <v>199</v>
      </c>
      <c r="C195" s="73">
        <v>3.8639999999999999</v>
      </c>
      <c r="G195" s="78">
        <v>183</v>
      </c>
      <c r="H195" s="73">
        <v>2.4</v>
      </c>
      <c r="M195" s="78">
        <v>23.75</v>
      </c>
      <c r="N195" s="84">
        <v>7.2</v>
      </c>
      <c r="O195" s="84">
        <v>-5.6</v>
      </c>
      <c r="P195" s="84">
        <v>2.2999999999999998</v>
      </c>
      <c r="Q195" s="84">
        <v>4.72</v>
      </c>
      <c r="R195" s="73">
        <v>0</v>
      </c>
      <c r="T195" s="78">
        <v>184</v>
      </c>
      <c r="U195" s="73">
        <v>28.7</v>
      </c>
    </row>
    <row r="196" spans="2:21">
      <c r="B196" s="35">
        <v>202</v>
      </c>
      <c r="C196" s="73">
        <v>4.032</v>
      </c>
      <c r="G196" s="78">
        <v>184</v>
      </c>
      <c r="H196" s="73">
        <v>13.6</v>
      </c>
      <c r="M196" s="78">
        <v>23.875</v>
      </c>
      <c r="N196" s="84">
        <v>5</v>
      </c>
      <c r="O196" s="84">
        <v>-3.9</v>
      </c>
      <c r="P196" s="84">
        <v>2.7</v>
      </c>
      <c r="Q196" s="84">
        <v>4.37</v>
      </c>
      <c r="R196" s="73">
        <v>0</v>
      </c>
      <c r="T196" s="78">
        <v>185</v>
      </c>
      <c r="U196" s="73">
        <v>28.9</v>
      </c>
    </row>
    <row r="197" spans="2:21">
      <c r="B197" s="35">
        <v>209</v>
      </c>
      <c r="C197" s="73">
        <v>6.2160000000000002</v>
      </c>
      <c r="G197" s="78">
        <v>185</v>
      </c>
      <c r="H197" s="73">
        <v>0.4</v>
      </c>
      <c r="M197" s="78">
        <v>24</v>
      </c>
      <c r="N197" s="84">
        <v>3.9</v>
      </c>
      <c r="O197" s="84">
        <v>-2.2000000000000002</v>
      </c>
      <c r="P197" s="84">
        <v>4.5</v>
      </c>
      <c r="Q197" s="84">
        <v>4.2</v>
      </c>
      <c r="R197" s="73">
        <v>0</v>
      </c>
      <c r="T197" s="78">
        <v>186</v>
      </c>
      <c r="U197" s="73">
        <v>30.9</v>
      </c>
    </row>
    <row r="198" spans="2:21">
      <c r="B198" s="35">
        <v>210</v>
      </c>
      <c r="C198" s="73">
        <v>7.8959999999999999</v>
      </c>
      <c r="G198" s="78">
        <v>186</v>
      </c>
      <c r="H198" s="73">
        <v>0.4</v>
      </c>
      <c r="M198" s="78">
        <v>24.125</v>
      </c>
      <c r="N198" s="84">
        <v>2.8</v>
      </c>
      <c r="O198" s="84">
        <v>-1.7</v>
      </c>
      <c r="P198" s="84">
        <v>2.7</v>
      </c>
      <c r="Q198" s="84">
        <v>4.37</v>
      </c>
      <c r="R198" s="73">
        <v>0</v>
      </c>
      <c r="T198" s="78">
        <v>187</v>
      </c>
      <c r="U198" s="73">
        <v>30.8</v>
      </c>
    </row>
    <row r="199" spans="2:21">
      <c r="B199" s="35">
        <v>211</v>
      </c>
      <c r="C199" s="73">
        <v>6.2160000000000002</v>
      </c>
      <c r="G199" s="78">
        <v>187</v>
      </c>
      <c r="H199" s="73">
        <v>0.4</v>
      </c>
      <c r="M199" s="78">
        <v>24.25</v>
      </c>
      <c r="N199" s="84">
        <v>2.8</v>
      </c>
      <c r="O199" s="84">
        <v>-0.6</v>
      </c>
      <c r="P199" s="84">
        <v>3.8</v>
      </c>
      <c r="Q199" s="84">
        <v>4.0199999999999996</v>
      </c>
      <c r="R199" s="73">
        <v>0</v>
      </c>
      <c r="T199" s="78">
        <v>188</v>
      </c>
      <c r="U199" s="73">
        <v>30.4</v>
      </c>
    </row>
    <row r="200" spans="2:21">
      <c r="B200" s="35">
        <v>212</v>
      </c>
      <c r="C200" s="73">
        <v>5.2080000000000002</v>
      </c>
      <c r="G200" s="78">
        <v>188</v>
      </c>
      <c r="H200" s="73">
        <v>0.4</v>
      </c>
      <c r="M200" s="78">
        <v>24.375</v>
      </c>
      <c r="N200" s="84">
        <v>6.7</v>
      </c>
      <c r="O200" s="84">
        <v>1.7</v>
      </c>
      <c r="P200" s="84">
        <v>3.8</v>
      </c>
      <c r="Q200" s="84">
        <v>4.2</v>
      </c>
      <c r="R200" s="73">
        <v>1</v>
      </c>
      <c r="T200" s="78">
        <v>189</v>
      </c>
      <c r="U200" s="73">
        <v>30.6</v>
      </c>
    </row>
    <row r="201" spans="2:21">
      <c r="B201" s="35">
        <v>213</v>
      </c>
      <c r="C201" s="73">
        <v>4.8719999999999999</v>
      </c>
      <c r="G201" s="78">
        <v>189</v>
      </c>
      <c r="H201" s="73">
        <v>36.799999999999997</v>
      </c>
      <c r="M201" s="78">
        <v>24.5</v>
      </c>
      <c r="N201" s="84">
        <v>15.6</v>
      </c>
      <c r="O201" s="84">
        <v>6.1</v>
      </c>
      <c r="P201" s="84">
        <v>4.5</v>
      </c>
      <c r="Q201" s="84">
        <v>4.72</v>
      </c>
      <c r="R201" s="73">
        <v>3</v>
      </c>
      <c r="T201" s="78">
        <v>190</v>
      </c>
      <c r="U201" s="73">
        <v>30.7</v>
      </c>
    </row>
    <row r="202" spans="2:21">
      <c r="B202" s="35">
        <v>214</v>
      </c>
      <c r="C202" s="73">
        <v>4.5359999999999996</v>
      </c>
      <c r="G202" s="78">
        <v>190</v>
      </c>
      <c r="H202" s="73">
        <v>40.200000000000003</v>
      </c>
      <c r="M202" s="78">
        <v>24.625</v>
      </c>
      <c r="N202" s="84">
        <v>20.6</v>
      </c>
      <c r="O202" s="84">
        <v>8.3000000000000007</v>
      </c>
      <c r="P202" s="84">
        <v>6.8</v>
      </c>
      <c r="Q202" s="84">
        <v>4.37</v>
      </c>
      <c r="R202" s="73">
        <v>7</v>
      </c>
      <c r="T202" s="78">
        <v>191</v>
      </c>
      <c r="U202" s="73">
        <v>30.7</v>
      </c>
    </row>
    <row r="203" spans="2:21">
      <c r="B203" s="35">
        <v>215</v>
      </c>
      <c r="C203" s="73">
        <v>4.3680000000000003</v>
      </c>
      <c r="G203" s="78">
        <v>191</v>
      </c>
      <c r="H203" s="73">
        <v>31.2</v>
      </c>
      <c r="M203" s="78">
        <v>24.75</v>
      </c>
      <c r="N203" s="84">
        <v>15.6</v>
      </c>
      <c r="O203" s="84">
        <v>3.9</v>
      </c>
      <c r="P203" s="84">
        <v>3</v>
      </c>
      <c r="Q203" s="84">
        <v>4.0199999999999996</v>
      </c>
      <c r="R203" s="73">
        <v>5</v>
      </c>
      <c r="T203" s="78">
        <v>192</v>
      </c>
      <c r="U203" s="73">
        <v>30.8</v>
      </c>
    </row>
    <row r="204" spans="2:21">
      <c r="B204" s="35">
        <v>216</v>
      </c>
      <c r="C204" s="73">
        <v>4.2</v>
      </c>
      <c r="G204" s="78">
        <v>192</v>
      </c>
      <c r="H204" s="73">
        <v>17.100000000000001</v>
      </c>
      <c r="M204" s="78">
        <v>24.875</v>
      </c>
      <c r="N204" s="84">
        <v>11.7</v>
      </c>
      <c r="O204" s="84">
        <v>5.6</v>
      </c>
      <c r="P204" s="84">
        <v>2.2999999999999998</v>
      </c>
      <c r="Q204" s="84">
        <v>3.85</v>
      </c>
      <c r="R204" s="73">
        <v>0</v>
      </c>
      <c r="T204" s="78">
        <v>193</v>
      </c>
      <c r="U204" s="73">
        <v>30.8</v>
      </c>
    </row>
    <row r="205" spans="2:21">
      <c r="B205" s="35">
        <v>219</v>
      </c>
      <c r="C205" s="73">
        <v>4.032</v>
      </c>
      <c r="G205" s="78">
        <v>193</v>
      </c>
      <c r="H205" s="73">
        <v>35.5</v>
      </c>
      <c r="M205" s="78">
        <v>25</v>
      </c>
      <c r="N205" s="84">
        <v>11.1</v>
      </c>
      <c r="O205" s="84">
        <v>5.6</v>
      </c>
      <c r="P205" s="84">
        <v>3.4</v>
      </c>
      <c r="Q205" s="84">
        <v>4.2</v>
      </c>
      <c r="R205" s="73">
        <v>0</v>
      </c>
      <c r="T205" s="78">
        <v>194</v>
      </c>
      <c r="U205" s="73">
        <v>30.7</v>
      </c>
    </row>
    <row r="206" spans="2:21">
      <c r="B206" s="35">
        <v>225</v>
      </c>
      <c r="C206" s="73">
        <v>3.8639999999999999</v>
      </c>
      <c r="G206" s="78">
        <v>194</v>
      </c>
      <c r="H206" s="73">
        <v>16.3</v>
      </c>
      <c r="M206" s="78">
        <v>25.125</v>
      </c>
      <c r="N206" s="84">
        <v>10.6</v>
      </c>
      <c r="O206" s="84">
        <v>5.6</v>
      </c>
      <c r="P206" s="84">
        <v>4.5</v>
      </c>
      <c r="Q206" s="84">
        <v>3.85</v>
      </c>
      <c r="R206" s="73">
        <v>0</v>
      </c>
      <c r="T206" s="78">
        <v>195</v>
      </c>
      <c r="U206" s="73">
        <v>30.5</v>
      </c>
    </row>
    <row r="207" spans="2:21">
      <c r="B207" s="35">
        <v>229</v>
      </c>
      <c r="C207" s="73">
        <v>3.6960000000000002</v>
      </c>
      <c r="G207" s="78">
        <v>195</v>
      </c>
      <c r="H207" s="73">
        <v>11.2</v>
      </c>
      <c r="M207" s="78">
        <v>25.25</v>
      </c>
      <c r="N207" s="84">
        <v>7.2</v>
      </c>
      <c r="O207" s="84">
        <v>1.1000000000000001</v>
      </c>
      <c r="P207" s="84">
        <v>3</v>
      </c>
      <c r="Q207" s="84">
        <v>4.0199999999999996</v>
      </c>
      <c r="R207" s="73">
        <v>3</v>
      </c>
      <c r="T207" s="78">
        <v>196</v>
      </c>
      <c r="U207" s="73">
        <v>30.5</v>
      </c>
    </row>
    <row r="208" spans="2:21">
      <c r="B208" s="35">
        <v>233</v>
      </c>
      <c r="C208" s="73">
        <v>3.8639999999999999</v>
      </c>
      <c r="G208" s="78">
        <v>196</v>
      </c>
      <c r="H208" s="73">
        <v>69.5</v>
      </c>
      <c r="M208" s="78">
        <v>25.375</v>
      </c>
      <c r="N208" s="84">
        <v>9.4</v>
      </c>
      <c r="O208" s="84">
        <v>1.1000000000000001</v>
      </c>
      <c r="P208" s="84">
        <v>2.2999999999999998</v>
      </c>
      <c r="Q208" s="84">
        <v>4.37</v>
      </c>
      <c r="R208" s="73">
        <v>10</v>
      </c>
      <c r="T208" s="78">
        <v>197</v>
      </c>
      <c r="U208" s="73">
        <v>30.5</v>
      </c>
    </row>
    <row r="209" spans="2:21">
      <c r="B209" s="35">
        <v>234</v>
      </c>
      <c r="C209" s="73">
        <v>3.6960000000000002</v>
      </c>
      <c r="G209" s="78">
        <v>197</v>
      </c>
      <c r="H209" s="73">
        <v>29</v>
      </c>
      <c r="M209" s="78">
        <v>25.5</v>
      </c>
      <c r="N209" s="84">
        <v>12.2</v>
      </c>
      <c r="O209" s="84">
        <v>0</v>
      </c>
      <c r="P209" s="84">
        <v>2.7</v>
      </c>
      <c r="Q209" s="84">
        <v>4.37</v>
      </c>
      <c r="R209" s="73">
        <v>10</v>
      </c>
      <c r="T209" s="78">
        <v>198</v>
      </c>
      <c r="U209" s="73">
        <v>30.5</v>
      </c>
    </row>
    <row r="210" spans="2:21">
      <c r="B210" s="35">
        <v>244</v>
      </c>
      <c r="C210" s="73">
        <v>3.8639999999999999</v>
      </c>
      <c r="G210" s="78">
        <v>198</v>
      </c>
      <c r="H210" s="73">
        <v>29</v>
      </c>
      <c r="M210" s="78">
        <v>25.625</v>
      </c>
      <c r="N210" s="84">
        <v>14.4</v>
      </c>
      <c r="O210" s="84">
        <v>0</v>
      </c>
      <c r="P210" s="84">
        <v>2.7</v>
      </c>
      <c r="Q210" s="84">
        <v>1.92</v>
      </c>
      <c r="R210" s="73">
        <v>10</v>
      </c>
      <c r="T210" s="78">
        <v>199</v>
      </c>
      <c r="U210" s="73">
        <v>30.5</v>
      </c>
    </row>
    <row r="211" spans="2:21">
      <c r="B211" s="35">
        <v>245</v>
      </c>
      <c r="C211" s="73">
        <v>4.032</v>
      </c>
      <c r="G211" s="78">
        <v>199</v>
      </c>
      <c r="H211" s="73">
        <v>0.4</v>
      </c>
      <c r="M211" s="78">
        <v>25.75</v>
      </c>
      <c r="N211" s="84">
        <v>11.1</v>
      </c>
      <c r="O211" s="84">
        <v>1.7</v>
      </c>
      <c r="P211" s="84">
        <v>2.7</v>
      </c>
      <c r="Q211" s="84">
        <v>1.4</v>
      </c>
      <c r="R211" s="73">
        <v>10</v>
      </c>
      <c r="T211" s="78">
        <v>200</v>
      </c>
      <c r="U211" s="73">
        <v>30.6</v>
      </c>
    </row>
    <row r="212" spans="2:21">
      <c r="B212" s="35">
        <v>248</v>
      </c>
      <c r="C212" s="73">
        <v>4.7039999999999997</v>
      </c>
      <c r="G212" s="78">
        <v>200</v>
      </c>
      <c r="H212" s="73">
        <v>0.4</v>
      </c>
      <c r="M212" s="78">
        <v>25.875</v>
      </c>
      <c r="N212" s="84">
        <v>10.6</v>
      </c>
      <c r="O212" s="84">
        <v>2.2000000000000002</v>
      </c>
      <c r="P212" s="84">
        <v>3</v>
      </c>
      <c r="Q212" s="84">
        <v>1.4</v>
      </c>
      <c r="R212" s="73">
        <v>10</v>
      </c>
      <c r="T212" s="78">
        <v>201</v>
      </c>
      <c r="U212" s="73">
        <v>30.2</v>
      </c>
    </row>
    <row r="213" spans="2:21">
      <c r="B213" s="35">
        <v>249</v>
      </c>
      <c r="C213" s="73">
        <v>4.5359999999999996</v>
      </c>
      <c r="G213" s="78">
        <v>201</v>
      </c>
      <c r="H213" s="73">
        <v>0.4</v>
      </c>
      <c r="M213" s="78">
        <v>26</v>
      </c>
      <c r="N213" s="84">
        <v>8.3000000000000007</v>
      </c>
      <c r="O213" s="84">
        <v>2.8</v>
      </c>
      <c r="P213" s="84">
        <v>2.7</v>
      </c>
      <c r="Q213" s="84">
        <v>1.05</v>
      </c>
      <c r="R213" s="73">
        <v>4</v>
      </c>
      <c r="T213" s="78">
        <v>202</v>
      </c>
      <c r="U213" s="73">
        <v>30.2</v>
      </c>
    </row>
    <row r="214" spans="2:21">
      <c r="B214" s="35">
        <v>250</v>
      </c>
      <c r="C214" s="73">
        <v>4.2</v>
      </c>
      <c r="G214" s="78">
        <v>202</v>
      </c>
      <c r="H214" s="73">
        <v>0.4</v>
      </c>
      <c r="M214" s="78">
        <v>26.125</v>
      </c>
      <c r="N214" s="84">
        <v>8.9</v>
      </c>
      <c r="O214" s="84">
        <v>3.3</v>
      </c>
      <c r="P214" s="84">
        <v>2.2999999999999998</v>
      </c>
      <c r="Q214" s="84">
        <v>1.4</v>
      </c>
      <c r="R214" s="73">
        <v>9</v>
      </c>
      <c r="T214" s="78">
        <v>203</v>
      </c>
      <c r="U214" s="73">
        <v>30.2</v>
      </c>
    </row>
    <row r="215" spans="2:21">
      <c r="B215" s="35">
        <v>251</v>
      </c>
      <c r="C215" s="73">
        <v>4.032</v>
      </c>
      <c r="G215" s="78">
        <v>203</v>
      </c>
      <c r="H215" s="73">
        <v>0.4</v>
      </c>
      <c r="M215" s="78">
        <v>26.25</v>
      </c>
      <c r="N215" s="84">
        <v>8.3000000000000007</v>
      </c>
      <c r="O215" s="84">
        <v>3.3</v>
      </c>
      <c r="P215" s="84">
        <v>2.2999999999999998</v>
      </c>
      <c r="Q215" s="84">
        <v>0.35</v>
      </c>
      <c r="R215" s="73">
        <v>10</v>
      </c>
      <c r="T215" s="78">
        <v>204</v>
      </c>
      <c r="U215" s="73">
        <v>29.8</v>
      </c>
    </row>
    <row r="216" spans="2:21">
      <c r="B216" s="35">
        <v>259</v>
      </c>
      <c r="C216" s="73">
        <v>3.8639999999999999</v>
      </c>
      <c r="G216" s="78">
        <v>204</v>
      </c>
      <c r="H216" s="73">
        <v>11.2</v>
      </c>
      <c r="M216" s="78">
        <v>26.375</v>
      </c>
      <c r="N216" s="84">
        <v>8.3000000000000007</v>
      </c>
      <c r="O216" s="84">
        <v>1.1000000000000001</v>
      </c>
      <c r="P216" s="84">
        <v>4.9000000000000004</v>
      </c>
      <c r="Q216" s="84">
        <v>0.87</v>
      </c>
      <c r="R216" s="73">
        <v>10</v>
      </c>
      <c r="T216" s="78">
        <v>205</v>
      </c>
      <c r="U216" s="73">
        <v>29.5</v>
      </c>
    </row>
    <row r="217" spans="2:21">
      <c r="B217" s="35">
        <v>262</v>
      </c>
      <c r="C217" s="73">
        <v>3.6960000000000002</v>
      </c>
      <c r="G217" s="78">
        <v>205</v>
      </c>
      <c r="H217" s="73">
        <v>0.4</v>
      </c>
      <c r="M217" s="78">
        <v>26.5</v>
      </c>
      <c r="N217" s="84">
        <v>8.9</v>
      </c>
      <c r="O217" s="84">
        <v>1.1000000000000001</v>
      </c>
      <c r="P217" s="84">
        <v>5.3</v>
      </c>
      <c r="Q217" s="84">
        <v>0.87</v>
      </c>
      <c r="R217" s="73">
        <v>10</v>
      </c>
      <c r="T217" s="78">
        <v>206</v>
      </c>
      <c r="U217" s="73">
        <v>28.5</v>
      </c>
    </row>
    <row r="218" spans="2:21">
      <c r="B218" s="35">
        <v>263</v>
      </c>
      <c r="C218" s="73">
        <v>3.8639999999999999</v>
      </c>
      <c r="G218" s="78">
        <v>206</v>
      </c>
      <c r="H218" s="73">
        <v>6.7</v>
      </c>
      <c r="M218" s="78">
        <v>26.625</v>
      </c>
      <c r="N218" s="84">
        <v>10</v>
      </c>
      <c r="O218" s="84">
        <v>0.6</v>
      </c>
      <c r="P218" s="84">
        <v>3.4</v>
      </c>
      <c r="Q218" s="84">
        <v>0.87</v>
      </c>
      <c r="R218" s="73">
        <v>3</v>
      </c>
      <c r="T218" s="78">
        <v>207</v>
      </c>
      <c r="U218" s="73">
        <v>27.7</v>
      </c>
    </row>
    <row r="219" spans="2:21">
      <c r="B219" s="35">
        <v>268</v>
      </c>
      <c r="C219" s="73">
        <v>4.032</v>
      </c>
      <c r="G219" s="78">
        <v>207</v>
      </c>
      <c r="H219" s="73">
        <v>0.4</v>
      </c>
      <c r="M219" s="78">
        <v>26.75</v>
      </c>
      <c r="N219" s="84">
        <v>6.1</v>
      </c>
      <c r="O219" s="84">
        <v>-0.6</v>
      </c>
      <c r="P219" s="84">
        <v>3.8</v>
      </c>
      <c r="Q219" s="84">
        <v>1.22</v>
      </c>
      <c r="R219" s="73">
        <v>3</v>
      </c>
      <c r="T219" s="78">
        <v>208</v>
      </c>
      <c r="U219" s="73">
        <v>27.3</v>
      </c>
    </row>
    <row r="220" spans="2:21">
      <c r="B220" s="35">
        <v>270</v>
      </c>
      <c r="C220" s="73">
        <v>4.8719999999999999</v>
      </c>
      <c r="G220" s="78">
        <v>208</v>
      </c>
      <c r="H220" s="73">
        <v>0.4</v>
      </c>
      <c r="M220" s="78">
        <v>26.875</v>
      </c>
      <c r="N220" s="84">
        <v>5</v>
      </c>
      <c r="O220" s="84">
        <v>-1.1000000000000001</v>
      </c>
      <c r="P220" s="84">
        <v>4.5</v>
      </c>
      <c r="Q220" s="84">
        <v>1.05</v>
      </c>
      <c r="R220" s="73">
        <v>10</v>
      </c>
      <c r="T220" s="78">
        <v>209</v>
      </c>
      <c r="U220" s="73">
        <v>27.1</v>
      </c>
    </row>
    <row r="221" spans="2:21">
      <c r="B221" s="35">
        <v>271</v>
      </c>
      <c r="C221" s="73">
        <v>5.2080000000000002</v>
      </c>
      <c r="G221" s="78">
        <v>209</v>
      </c>
      <c r="H221" s="73">
        <v>0.4</v>
      </c>
      <c r="M221" s="78">
        <v>27</v>
      </c>
      <c r="N221" s="84">
        <v>5</v>
      </c>
      <c r="O221" s="84">
        <v>-3.3</v>
      </c>
      <c r="P221" s="84">
        <v>3.4</v>
      </c>
      <c r="Q221" s="84">
        <v>0.52</v>
      </c>
      <c r="R221" s="73">
        <v>10</v>
      </c>
      <c r="T221" s="78">
        <v>210</v>
      </c>
      <c r="U221" s="73">
        <v>25</v>
      </c>
    </row>
    <row r="222" spans="2:21">
      <c r="B222" s="35">
        <v>272</v>
      </c>
      <c r="C222" s="73">
        <v>5.3760000000000003</v>
      </c>
      <c r="G222" s="78">
        <v>210</v>
      </c>
      <c r="H222" s="73">
        <v>0.4</v>
      </c>
      <c r="M222" s="78">
        <v>27.125</v>
      </c>
      <c r="N222" s="84">
        <v>4.4000000000000004</v>
      </c>
      <c r="O222" s="84">
        <v>-5</v>
      </c>
      <c r="P222" s="84">
        <v>3.4</v>
      </c>
      <c r="Q222" s="84">
        <v>0.52</v>
      </c>
      <c r="R222" s="73">
        <v>8</v>
      </c>
      <c r="T222" s="78">
        <v>211</v>
      </c>
      <c r="U222" s="73">
        <v>26.7</v>
      </c>
    </row>
    <row r="223" spans="2:21">
      <c r="B223" s="35">
        <v>272.58300000000003</v>
      </c>
      <c r="C223" s="73">
        <v>10.375999999999999</v>
      </c>
      <c r="G223" s="78">
        <v>211</v>
      </c>
      <c r="H223" s="73">
        <v>23.1</v>
      </c>
      <c r="M223" s="78">
        <v>27.25</v>
      </c>
      <c r="N223" s="84">
        <v>3.9</v>
      </c>
      <c r="O223" s="84">
        <v>-6.7</v>
      </c>
      <c r="P223" s="84">
        <v>2.7</v>
      </c>
      <c r="Q223" s="84">
        <v>0.17</v>
      </c>
      <c r="R223" s="73">
        <v>10</v>
      </c>
      <c r="T223" s="78">
        <v>212</v>
      </c>
      <c r="U223" s="73">
        <v>27.6</v>
      </c>
    </row>
    <row r="224" spans="2:21">
      <c r="B224" s="35">
        <v>272.625</v>
      </c>
      <c r="C224" s="73">
        <v>20.376000000000001</v>
      </c>
      <c r="G224" s="78">
        <v>212</v>
      </c>
      <c r="H224" s="73">
        <v>33</v>
      </c>
      <c r="M224" s="78">
        <v>27.375</v>
      </c>
      <c r="N224" s="84">
        <v>3.9</v>
      </c>
      <c r="O224" s="84">
        <v>-7.2</v>
      </c>
      <c r="P224" s="84">
        <v>3</v>
      </c>
      <c r="Q224" s="84">
        <v>0.52</v>
      </c>
      <c r="R224" s="73">
        <v>10</v>
      </c>
      <c r="T224" s="78">
        <v>213</v>
      </c>
      <c r="U224" s="73">
        <v>28.5</v>
      </c>
    </row>
    <row r="225" spans="2:21">
      <c r="B225" s="35">
        <v>272.66699999999997</v>
      </c>
      <c r="C225" s="73">
        <v>30.184000000000001</v>
      </c>
      <c r="G225" s="78">
        <v>213</v>
      </c>
      <c r="H225" s="73">
        <v>0.4</v>
      </c>
      <c r="M225" s="78">
        <v>27.5</v>
      </c>
      <c r="N225" s="84">
        <v>6.1</v>
      </c>
      <c r="O225" s="84">
        <v>-6.7</v>
      </c>
      <c r="P225" s="84">
        <v>3</v>
      </c>
      <c r="Q225" s="84">
        <v>0.7</v>
      </c>
      <c r="R225" s="73">
        <v>10</v>
      </c>
      <c r="T225" s="78">
        <v>214</v>
      </c>
      <c r="U225" s="73">
        <v>28.8</v>
      </c>
    </row>
    <row r="226" spans="2:21">
      <c r="B226" s="35">
        <v>272.70800000000003</v>
      </c>
      <c r="C226" s="73">
        <v>40.183999999999997</v>
      </c>
      <c r="G226" s="78">
        <v>214</v>
      </c>
      <c r="H226" s="73">
        <v>0.4</v>
      </c>
      <c r="M226" s="78">
        <v>27.625</v>
      </c>
      <c r="N226" s="84">
        <v>6.7</v>
      </c>
      <c r="O226" s="84">
        <v>-6.1</v>
      </c>
      <c r="P226" s="84">
        <v>1.9</v>
      </c>
      <c r="Q226" s="84">
        <v>5.07</v>
      </c>
      <c r="R226" s="73">
        <v>10</v>
      </c>
      <c r="T226" s="78">
        <v>215</v>
      </c>
      <c r="U226" s="73">
        <v>29.3</v>
      </c>
    </row>
    <row r="227" spans="2:21">
      <c r="B227" s="35">
        <v>272.75</v>
      </c>
      <c r="C227" s="73">
        <v>51.183999999999997</v>
      </c>
      <c r="G227" s="78">
        <v>215</v>
      </c>
      <c r="H227" s="73">
        <v>0.4</v>
      </c>
      <c r="M227" s="78">
        <v>27.75</v>
      </c>
      <c r="N227" s="84">
        <v>6.1</v>
      </c>
      <c r="O227" s="84">
        <v>-5.6</v>
      </c>
      <c r="P227" s="84">
        <v>3</v>
      </c>
      <c r="Q227" s="84">
        <v>6.12</v>
      </c>
      <c r="R227" s="73">
        <v>10</v>
      </c>
      <c r="T227" s="78">
        <v>216</v>
      </c>
      <c r="U227" s="73">
        <v>29.3</v>
      </c>
    </row>
    <row r="228" spans="2:21">
      <c r="B228" s="35">
        <v>272.791</v>
      </c>
      <c r="C228" s="73">
        <v>70.183999999999997</v>
      </c>
      <c r="G228" s="78">
        <v>216</v>
      </c>
      <c r="H228" s="73">
        <v>0.4</v>
      </c>
      <c r="M228" s="78">
        <v>27.875</v>
      </c>
      <c r="N228" s="84">
        <v>5.6</v>
      </c>
      <c r="O228" s="84">
        <v>-5.6</v>
      </c>
      <c r="P228" s="84">
        <v>2.2999999999999998</v>
      </c>
      <c r="Q228" s="84">
        <v>0.87</v>
      </c>
      <c r="R228" s="73">
        <v>10</v>
      </c>
      <c r="T228" s="78">
        <v>217</v>
      </c>
      <c r="U228" s="73">
        <v>29.1</v>
      </c>
    </row>
    <row r="229" spans="2:21">
      <c r="B229" s="35">
        <v>272.83300000000003</v>
      </c>
      <c r="C229" s="73">
        <v>96.992000000000004</v>
      </c>
      <c r="G229" s="78">
        <v>217</v>
      </c>
      <c r="H229" s="73">
        <v>5.9</v>
      </c>
      <c r="M229" s="78">
        <v>28</v>
      </c>
      <c r="N229" s="84">
        <v>4.4000000000000004</v>
      </c>
      <c r="O229" s="84">
        <v>-4.4000000000000004</v>
      </c>
      <c r="P229" s="84">
        <v>3.4</v>
      </c>
      <c r="Q229" s="84">
        <v>1.92</v>
      </c>
      <c r="R229" s="73">
        <v>10</v>
      </c>
      <c r="T229" s="78">
        <v>218</v>
      </c>
      <c r="U229" s="73">
        <v>28.6</v>
      </c>
    </row>
    <row r="230" spans="2:21">
      <c r="B230" s="35">
        <v>272.875</v>
      </c>
      <c r="C230" s="73">
        <v>106.992</v>
      </c>
      <c r="G230" s="78">
        <v>218</v>
      </c>
      <c r="H230" s="73">
        <v>10.8</v>
      </c>
      <c r="M230" s="78">
        <v>28.125</v>
      </c>
      <c r="N230" s="84">
        <v>3.9</v>
      </c>
      <c r="O230" s="84">
        <v>-4.4000000000000004</v>
      </c>
      <c r="P230" s="84">
        <v>3.8</v>
      </c>
      <c r="Q230" s="84">
        <v>1.75</v>
      </c>
      <c r="R230" s="73">
        <v>10</v>
      </c>
      <c r="T230" s="78">
        <v>219</v>
      </c>
      <c r="U230" s="73">
        <v>28.5</v>
      </c>
    </row>
    <row r="231" spans="2:21">
      <c r="B231" s="35">
        <v>272.916</v>
      </c>
      <c r="C231" s="73">
        <v>120.992</v>
      </c>
      <c r="G231" s="78">
        <v>219</v>
      </c>
      <c r="H231" s="73">
        <v>0.4</v>
      </c>
      <c r="M231" s="78">
        <v>28.25</v>
      </c>
      <c r="N231" s="84">
        <v>2.8</v>
      </c>
      <c r="O231" s="84">
        <v>-5</v>
      </c>
      <c r="P231" s="84">
        <v>3.8</v>
      </c>
      <c r="Q231" s="84">
        <v>1.4</v>
      </c>
      <c r="R231" s="73">
        <v>10</v>
      </c>
      <c r="T231" s="78">
        <v>220</v>
      </c>
      <c r="U231" s="73">
        <v>28.5</v>
      </c>
    </row>
    <row r="232" spans="2:21">
      <c r="B232" s="35">
        <v>272.95800000000003</v>
      </c>
      <c r="C232" s="73">
        <v>130.99199999999999</v>
      </c>
      <c r="G232" s="78">
        <v>220</v>
      </c>
      <c r="H232" s="73">
        <v>0.4</v>
      </c>
      <c r="M232" s="78">
        <v>28.375</v>
      </c>
      <c r="N232" s="84">
        <v>2.8</v>
      </c>
      <c r="O232" s="84">
        <v>-5.6</v>
      </c>
      <c r="P232" s="84">
        <v>3.4</v>
      </c>
      <c r="Q232" s="84">
        <v>1.4</v>
      </c>
      <c r="R232" s="73">
        <v>10</v>
      </c>
      <c r="T232" s="78">
        <v>221</v>
      </c>
      <c r="U232" s="73">
        <v>28.8</v>
      </c>
    </row>
    <row r="233" spans="2:21">
      <c r="B233" s="35">
        <v>273</v>
      </c>
      <c r="C233" s="73">
        <v>142.80000000000001</v>
      </c>
      <c r="G233" s="78">
        <v>221</v>
      </c>
      <c r="H233" s="73">
        <v>5.2</v>
      </c>
      <c r="M233" s="78">
        <v>28.5</v>
      </c>
      <c r="N233" s="84">
        <v>2.2000000000000002</v>
      </c>
      <c r="O233" s="84">
        <v>-6.7</v>
      </c>
      <c r="P233" s="84">
        <v>2.2999999999999998</v>
      </c>
      <c r="Q233" s="84">
        <v>1.57</v>
      </c>
      <c r="R233" s="73">
        <v>10</v>
      </c>
      <c r="T233" s="78">
        <v>222</v>
      </c>
      <c r="U233" s="73">
        <v>28.9</v>
      </c>
    </row>
    <row r="234" spans="2:21">
      <c r="B234" s="35">
        <v>273.83300000000003</v>
      </c>
      <c r="C234" s="73">
        <v>110</v>
      </c>
      <c r="G234" s="78">
        <v>222</v>
      </c>
      <c r="H234" s="73">
        <v>0.4</v>
      </c>
      <c r="M234" s="78">
        <v>28.625</v>
      </c>
      <c r="N234" s="84">
        <v>1.7</v>
      </c>
      <c r="O234" s="84">
        <v>-6.7</v>
      </c>
      <c r="P234" s="84">
        <v>3.4</v>
      </c>
      <c r="Q234" s="84">
        <v>1.05</v>
      </c>
      <c r="R234" s="73">
        <v>10</v>
      </c>
      <c r="T234" s="78">
        <v>223</v>
      </c>
      <c r="U234" s="73">
        <v>29.1</v>
      </c>
    </row>
    <row r="235" spans="2:21">
      <c r="B235" s="35">
        <v>275</v>
      </c>
      <c r="C235" s="73">
        <v>39.984000000000002</v>
      </c>
      <c r="G235" s="78">
        <v>223</v>
      </c>
      <c r="H235" s="73">
        <v>17.100000000000001</v>
      </c>
      <c r="M235" s="78">
        <v>28.75</v>
      </c>
      <c r="N235" s="84">
        <v>1.1000000000000001</v>
      </c>
      <c r="O235" s="84">
        <v>-5</v>
      </c>
      <c r="P235" s="84">
        <v>4.5</v>
      </c>
      <c r="Q235" s="84">
        <v>0.87</v>
      </c>
      <c r="R235" s="73">
        <v>10</v>
      </c>
      <c r="T235" s="78">
        <v>224</v>
      </c>
      <c r="U235" s="73">
        <v>28.7</v>
      </c>
    </row>
    <row r="236" spans="2:21">
      <c r="B236" s="35">
        <v>276</v>
      </c>
      <c r="C236" s="73">
        <v>24.192</v>
      </c>
      <c r="G236" s="78">
        <v>224</v>
      </c>
      <c r="H236" s="73">
        <v>30.2</v>
      </c>
      <c r="M236" s="78">
        <v>28.875</v>
      </c>
      <c r="N236" s="84">
        <v>-0.6</v>
      </c>
      <c r="O236" s="84">
        <v>-5.6</v>
      </c>
      <c r="P236" s="84">
        <v>4.9000000000000004</v>
      </c>
      <c r="Q236" s="84">
        <v>1.05</v>
      </c>
      <c r="R236" s="73">
        <v>10</v>
      </c>
      <c r="T236" s="78">
        <v>225</v>
      </c>
      <c r="U236" s="73">
        <v>28.9</v>
      </c>
    </row>
    <row r="237" spans="2:21">
      <c r="B237" s="35">
        <v>277</v>
      </c>
      <c r="C237" s="73">
        <v>17.135999999999999</v>
      </c>
      <c r="G237" s="78">
        <v>225</v>
      </c>
      <c r="H237" s="73">
        <v>19.600000000000001</v>
      </c>
      <c r="M237" s="78">
        <v>29</v>
      </c>
      <c r="N237" s="84">
        <v>-0.6</v>
      </c>
      <c r="O237" s="84">
        <v>-5</v>
      </c>
      <c r="P237" s="84">
        <v>2.7</v>
      </c>
      <c r="Q237" s="84">
        <v>1.22</v>
      </c>
      <c r="R237" s="73">
        <v>10</v>
      </c>
      <c r="T237" s="78">
        <v>226</v>
      </c>
      <c r="U237" s="73">
        <v>29</v>
      </c>
    </row>
    <row r="238" spans="2:21">
      <c r="B238" s="35">
        <v>278</v>
      </c>
      <c r="C238" s="73">
        <v>13.272</v>
      </c>
      <c r="G238" s="78">
        <v>226</v>
      </c>
      <c r="H238" s="73">
        <v>39.1</v>
      </c>
      <c r="M238" s="78">
        <v>29.125</v>
      </c>
      <c r="N238" s="84">
        <v>-1.1000000000000001</v>
      </c>
      <c r="O238" s="84">
        <v>-5</v>
      </c>
      <c r="P238" s="84">
        <v>5.3</v>
      </c>
      <c r="Q238" s="84">
        <v>0.87</v>
      </c>
      <c r="R238" s="73">
        <v>10</v>
      </c>
      <c r="T238" s="78">
        <v>227</v>
      </c>
      <c r="U238" s="73">
        <v>28.8</v>
      </c>
    </row>
    <row r="239" spans="2:21">
      <c r="B239" s="35">
        <v>279</v>
      </c>
      <c r="C239" s="73">
        <v>10.752000000000001</v>
      </c>
      <c r="G239" s="78">
        <v>227</v>
      </c>
      <c r="H239" s="73">
        <v>0.4</v>
      </c>
      <c r="M239" s="78">
        <v>29.25</v>
      </c>
      <c r="N239" s="84">
        <v>-1.7</v>
      </c>
      <c r="O239" s="84">
        <v>-5.6</v>
      </c>
      <c r="P239" s="84">
        <v>3.4</v>
      </c>
      <c r="Q239" s="84">
        <v>0.7</v>
      </c>
      <c r="R239" s="73">
        <v>10</v>
      </c>
      <c r="T239" s="78">
        <v>228</v>
      </c>
      <c r="U239" s="73">
        <v>28.5</v>
      </c>
    </row>
    <row r="240" spans="2:21">
      <c r="B240" s="35">
        <v>280</v>
      </c>
      <c r="C240" s="73">
        <v>9.24</v>
      </c>
      <c r="G240" s="78">
        <v>228</v>
      </c>
      <c r="H240" s="73">
        <v>23.1</v>
      </c>
      <c r="M240" s="78">
        <v>29.375</v>
      </c>
      <c r="N240" s="84">
        <v>-1.7</v>
      </c>
      <c r="O240" s="84">
        <v>-6.7</v>
      </c>
      <c r="P240" s="84">
        <v>4.5</v>
      </c>
      <c r="Q240" s="84">
        <v>0.87</v>
      </c>
      <c r="R240" s="73">
        <v>10</v>
      </c>
      <c r="T240" s="78">
        <v>229</v>
      </c>
      <c r="U240" s="73">
        <v>29.6</v>
      </c>
    </row>
    <row r="241" spans="2:21">
      <c r="B241" s="35">
        <v>281</v>
      </c>
      <c r="C241" s="73">
        <v>8.2319999999999993</v>
      </c>
      <c r="G241" s="78">
        <v>229</v>
      </c>
      <c r="H241" s="73">
        <v>0.4</v>
      </c>
      <c r="M241" s="78">
        <v>29.5</v>
      </c>
      <c r="N241" s="84">
        <v>-0.6</v>
      </c>
      <c r="O241" s="84">
        <v>-7.2</v>
      </c>
      <c r="P241" s="84">
        <v>4.5</v>
      </c>
      <c r="Q241" s="84">
        <v>1.4</v>
      </c>
      <c r="R241" s="73">
        <v>10</v>
      </c>
      <c r="T241" s="78">
        <v>230</v>
      </c>
      <c r="U241" s="73">
        <v>29.6</v>
      </c>
    </row>
    <row r="242" spans="2:21">
      <c r="B242" s="35">
        <v>282</v>
      </c>
      <c r="C242" s="73">
        <v>7.3920000000000003</v>
      </c>
      <c r="G242" s="78">
        <v>230</v>
      </c>
      <c r="H242" s="73">
        <v>0.4</v>
      </c>
      <c r="M242" s="78">
        <v>29.625</v>
      </c>
      <c r="N242" s="84">
        <v>-0.6</v>
      </c>
      <c r="O242" s="84">
        <v>-8.3000000000000007</v>
      </c>
      <c r="P242" s="84">
        <v>4.5</v>
      </c>
      <c r="Q242" s="84">
        <v>1.4</v>
      </c>
      <c r="R242" s="73">
        <v>10</v>
      </c>
      <c r="T242" s="78">
        <v>231</v>
      </c>
      <c r="U242" s="73">
        <v>29.6</v>
      </c>
    </row>
    <row r="243" spans="2:21">
      <c r="B243" s="35">
        <v>283</v>
      </c>
      <c r="C243" s="73">
        <v>6.8879999999999999</v>
      </c>
      <c r="G243" s="78">
        <v>231</v>
      </c>
      <c r="H243" s="73">
        <v>2.2999999999999998</v>
      </c>
      <c r="M243" s="78">
        <v>29.75</v>
      </c>
      <c r="N243" s="84">
        <v>-0.6</v>
      </c>
      <c r="O243" s="84">
        <v>-8.3000000000000007</v>
      </c>
      <c r="P243" s="84">
        <v>5.7</v>
      </c>
      <c r="Q243" s="84">
        <v>1.22</v>
      </c>
      <c r="R243" s="73">
        <v>10</v>
      </c>
      <c r="T243" s="78">
        <v>232</v>
      </c>
      <c r="U243" s="73">
        <v>29.5</v>
      </c>
    </row>
    <row r="244" spans="2:21">
      <c r="B244" s="35">
        <v>284</v>
      </c>
      <c r="C244" s="73">
        <v>6.5519999999999996</v>
      </c>
      <c r="G244" s="78">
        <v>232</v>
      </c>
      <c r="H244" s="73">
        <v>21.9</v>
      </c>
      <c r="M244" s="78">
        <v>29.875</v>
      </c>
      <c r="N244" s="84">
        <v>-1.1000000000000001</v>
      </c>
      <c r="O244" s="84">
        <v>-8.9</v>
      </c>
      <c r="P244" s="84">
        <v>4.5</v>
      </c>
      <c r="Q244" s="84">
        <v>1.4</v>
      </c>
      <c r="R244" s="73">
        <v>10</v>
      </c>
      <c r="T244" s="78">
        <v>233</v>
      </c>
      <c r="U244" s="73">
        <v>29.2</v>
      </c>
    </row>
    <row r="245" spans="2:21">
      <c r="B245" s="35">
        <v>285</v>
      </c>
      <c r="C245" s="73">
        <v>6.2160000000000002</v>
      </c>
      <c r="G245" s="78">
        <v>233</v>
      </c>
      <c r="H245" s="73">
        <v>10.6</v>
      </c>
      <c r="M245" s="78">
        <v>30</v>
      </c>
      <c r="N245" s="84">
        <v>-1.1000000000000001</v>
      </c>
      <c r="O245" s="84">
        <v>-7.2</v>
      </c>
      <c r="P245" s="84">
        <v>3.4</v>
      </c>
      <c r="Q245" s="84">
        <v>1.57</v>
      </c>
      <c r="R245" s="73">
        <v>10</v>
      </c>
      <c r="T245" s="78">
        <v>234</v>
      </c>
      <c r="U245" s="73">
        <v>29.1</v>
      </c>
    </row>
    <row r="246" spans="2:21">
      <c r="B246" s="35">
        <v>286</v>
      </c>
      <c r="C246" s="73">
        <v>5.88</v>
      </c>
      <c r="G246" s="78">
        <v>234</v>
      </c>
      <c r="H246" s="73">
        <v>15.2</v>
      </c>
      <c r="M246" s="78">
        <v>30.125</v>
      </c>
      <c r="N246" s="84">
        <v>-1.1000000000000001</v>
      </c>
      <c r="O246" s="84">
        <v>-6.1</v>
      </c>
      <c r="P246" s="84">
        <v>3.4</v>
      </c>
      <c r="Q246" s="84">
        <v>1.57</v>
      </c>
      <c r="R246" s="73">
        <v>10</v>
      </c>
      <c r="T246" s="78">
        <v>235</v>
      </c>
      <c r="U246" s="73">
        <v>28.8</v>
      </c>
    </row>
    <row r="247" spans="2:21">
      <c r="B247" s="35">
        <v>287</v>
      </c>
      <c r="C247" s="73">
        <v>5.7119999999999997</v>
      </c>
      <c r="G247" s="78">
        <v>235</v>
      </c>
      <c r="H247" s="73">
        <v>0.4</v>
      </c>
      <c r="M247" s="78">
        <v>30.25</v>
      </c>
      <c r="N247" s="84">
        <v>-0.6</v>
      </c>
      <c r="O247" s="84">
        <v>-4.4000000000000004</v>
      </c>
      <c r="P247" s="84">
        <v>3.4</v>
      </c>
      <c r="Q247" s="84">
        <v>1.57</v>
      </c>
      <c r="R247" s="73">
        <v>10</v>
      </c>
      <c r="T247" s="78">
        <v>236</v>
      </c>
      <c r="U247" s="73">
        <v>28.6</v>
      </c>
    </row>
    <row r="248" spans="2:21">
      <c r="B248" s="35">
        <v>288</v>
      </c>
      <c r="C248" s="73">
        <v>5.5439999999999996</v>
      </c>
      <c r="G248" s="78">
        <v>236</v>
      </c>
      <c r="H248" s="73">
        <v>1.8</v>
      </c>
      <c r="M248" s="78">
        <v>30.375</v>
      </c>
      <c r="N248" s="84">
        <v>-0.6</v>
      </c>
      <c r="O248" s="84">
        <v>-3.9</v>
      </c>
      <c r="P248" s="84">
        <v>3</v>
      </c>
      <c r="Q248" s="84">
        <v>0.87</v>
      </c>
      <c r="R248" s="73">
        <v>10</v>
      </c>
      <c r="T248" s="78">
        <v>237</v>
      </c>
      <c r="U248" s="73">
        <v>28.2</v>
      </c>
    </row>
    <row r="249" spans="2:21">
      <c r="B249" s="35">
        <v>289</v>
      </c>
      <c r="C249" s="73">
        <v>5.2080000000000002</v>
      </c>
      <c r="G249" s="78">
        <v>237</v>
      </c>
      <c r="H249" s="73">
        <v>0.4</v>
      </c>
      <c r="M249" s="78">
        <v>30.5</v>
      </c>
      <c r="N249" s="84">
        <v>0</v>
      </c>
      <c r="O249" s="84">
        <v>-3.3</v>
      </c>
      <c r="P249" s="84">
        <v>3</v>
      </c>
      <c r="Q249" s="84">
        <v>1.4</v>
      </c>
      <c r="R249" s="73">
        <v>10</v>
      </c>
      <c r="T249" s="78">
        <v>238</v>
      </c>
      <c r="U249" s="73">
        <v>27.1</v>
      </c>
    </row>
    <row r="250" spans="2:21">
      <c r="B250" s="35">
        <v>290</v>
      </c>
      <c r="C250" s="73">
        <v>5.04</v>
      </c>
      <c r="G250" s="78">
        <v>238</v>
      </c>
      <c r="H250" s="73">
        <v>4.5</v>
      </c>
      <c r="M250" s="78">
        <v>30.625</v>
      </c>
      <c r="N250" s="84">
        <v>0</v>
      </c>
      <c r="O250" s="84">
        <v>-3.3</v>
      </c>
      <c r="P250" s="84">
        <v>2.7</v>
      </c>
      <c r="Q250" s="84">
        <v>0.35</v>
      </c>
      <c r="R250" s="73">
        <v>10</v>
      </c>
      <c r="T250" s="78">
        <v>239</v>
      </c>
      <c r="U250" s="73">
        <v>27.8</v>
      </c>
    </row>
    <row r="251" spans="2:21">
      <c r="B251" s="35">
        <v>291</v>
      </c>
      <c r="C251" s="73">
        <v>5.2080000000000002</v>
      </c>
      <c r="G251" s="78">
        <v>239</v>
      </c>
      <c r="H251" s="73">
        <v>0.4</v>
      </c>
      <c r="M251" s="78">
        <v>30.75</v>
      </c>
      <c r="N251" s="84">
        <v>-0.6</v>
      </c>
      <c r="O251" s="84">
        <v>-3.3</v>
      </c>
      <c r="P251" s="84">
        <v>3.4</v>
      </c>
      <c r="Q251" s="84">
        <v>0.17</v>
      </c>
      <c r="R251" s="73">
        <v>10</v>
      </c>
      <c r="T251" s="78">
        <v>240</v>
      </c>
      <c r="U251" s="73">
        <v>27.7</v>
      </c>
    </row>
    <row r="252" spans="2:21">
      <c r="B252" s="35">
        <v>291.791</v>
      </c>
      <c r="C252" s="73">
        <v>10.208</v>
      </c>
      <c r="G252" s="78">
        <v>240</v>
      </c>
      <c r="H252" s="73">
        <v>0.4</v>
      </c>
      <c r="M252" s="78">
        <v>30.875</v>
      </c>
      <c r="N252" s="84">
        <v>-1.1000000000000001</v>
      </c>
      <c r="O252" s="84">
        <v>-4.4000000000000004</v>
      </c>
      <c r="P252" s="84">
        <v>3.8</v>
      </c>
      <c r="Q252" s="84">
        <v>6.12</v>
      </c>
      <c r="R252" s="73">
        <v>10</v>
      </c>
      <c r="T252" s="78">
        <v>241</v>
      </c>
      <c r="U252" s="73">
        <v>27.8</v>
      </c>
    </row>
    <row r="253" spans="2:21">
      <c r="B253" s="35">
        <v>291.83300000000003</v>
      </c>
      <c r="C253" s="73">
        <v>20.207999999999998</v>
      </c>
      <c r="G253" s="78">
        <v>241</v>
      </c>
      <c r="H253" s="73">
        <v>0.4</v>
      </c>
      <c r="M253" s="78">
        <v>31</v>
      </c>
      <c r="N253" s="84">
        <v>-1.1000000000000001</v>
      </c>
      <c r="O253" s="84">
        <v>-5.6</v>
      </c>
      <c r="P253" s="84">
        <v>6.8</v>
      </c>
      <c r="Q253" s="84">
        <v>0.17</v>
      </c>
      <c r="R253" s="73">
        <v>10</v>
      </c>
      <c r="T253" s="78">
        <v>242</v>
      </c>
      <c r="U253" s="73">
        <v>27</v>
      </c>
    </row>
    <row r="254" spans="2:21">
      <c r="B254" s="35">
        <v>291.875</v>
      </c>
      <c r="C254" s="73">
        <v>30.207999999999998</v>
      </c>
      <c r="G254" s="78">
        <v>242</v>
      </c>
      <c r="H254" s="73">
        <v>0.4</v>
      </c>
      <c r="M254" s="78">
        <v>31.125</v>
      </c>
      <c r="N254" s="84">
        <v>-3.3</v>
      </c>
      <c r="O254" s="84">
        <v>-8.3000000000000007</v>
      </c>
      <c r="P254" s="84">
        <v>5.3</v>
      </c>
      <c r="Q254" s="84">
        <v>6.12</v>
      </c>
      <c r="R254" s="73">
        <v>4</v>
      </c>
      <c r="T254" s="78">
        <v>243</v>
      </c>
      <c r="U254" s="73">
        <v>26.4</v>
      </c>
    </row>
    <row r="255" spans="2:21">
      <c r="B255" s="35">
        <v>291.916</v>
      </c>
      <c r="C255" s="73">
        <v>40.207999999999998</v>
      </c>
      <c r="G255" s="78">
        <v>243</v>
      </c>
      <c r="H255" s="73">
        <v>0.4</v>
      </c>
      <c r="M255" s="78">
        <v>31.25</v>
      </c>
      <c r="N255" s="84">
        <v>-4.4000000000000004</v>
      </c>
      <c r="O255" s="84">
        <v>-9.4</v>
      </c>
      <c r="P255" s="84">
        <v>4.5</v>
      </c>
      <c r="Q255" s="84">
        <v>0.35</v>
      </c>
      <c r="R255" s="73">
        <v>9</v>
      </c>
      <c r="T255" s="78">
        <v>244</v>
      </c>
      <c r="U255" s="73">
        <v>26.1</v>
      </c>
    </row>
    <row r="256" spans="2:21">
      <c r="B256" s="35">
        <v>291.95800000000003</v>
      </c>
      <c r="C256" s="73">
        <v>50.207999999999998</v>
      </c>
      <c r="G256" s="78">
        <v>244</v>
      </c>
      <c r="H256" s="73">
        <v>13.3</v>
      </c>
      <c r="M256" s="78">
        <v>31.375</v>
      </c>
      <c r="N256" s="84">
        <v>-4.4000000000000004</v>
      </c>
      <c r="O256" s="84">
        <v>-10</v>
      </c>
      <c r="P256" s="84">
        <v>4.5</v>
      </c>
      <c r="Q256" s="84">
        <v>5.94</v>
      </c>
      <c r="R256" s="73">
        <v>8</v>
      </c>
      <c r="T256" s="78">
        <v>245</v>
      </c>
      <c r="U256" s="73">
        <v>26.5</v>
      </c>
    </row>
    <row r="257" spans="2:21">
      <c r="B257" s="35">
        <v>292</v>
      </c>
      <c r="C257" s="73">
        <v>60.064</v>
      </c>
      <c r="G257" s="78">
        <v>245</v>
      </c>
      <c r="H257" s="73">
        <v>0.4</v>
      </c>
      <c r="M257" s="78">
        <v>31.5</v>
      </c>
      <c r="N257" s="84">
        <v>-2.8</v>
      </c>
      <c r="O257" s="84">
        <v>-8.9</v>
      </c>
      <c r="P257" s="84">
        <v>3.8</v>
      </c>
      <c r="Q257" s="84">
        <v>6.12</v>
      </c>
      <c r="R257" s="73">
        <v>5</v>
      </c>
      <c r="T257" s="78">
        <v>246</v>
      </c>
      <c r="U257" s="73">
        <v>27.1</v>
      </c>
    </row>
    <row r="258" spans="2:21">
      <c r="B258" s="35">
        <v>292.04199999999997</v>
      </c>
      <c r="C258" s="73">
        <v>70.063999999999993</v>
      </c>
      <c r="G258" s="78">
        <v>246</v>
      </c>
      <c r="H258" s="73">
        <v>10.7</v>
      </c>
      <c r="M258" s="78">
        <v>31.625</v>
      </c>
      <c r="N258" s="84">
        <v>-1.7</v>
      </c>
      <c r="O258" s="84">
        <v>-8.3000000000000007</v>
      </c>
      <c r="P258" s="84">
        <v>3.4</v>
      </c>
      <c r="Q258" s="84">
        <v>5.59</v>
      </c>
      <c r="R258" s="73">
        <v>8</v>
      </c>
      <c r="T258" s="78">
        <v>247</v>
      </c>
      <c r="U258" s="73">
        <v>27.4</v>
      </c>
    </row>
    <row r="259" spans="2:21">
      <c r="B259" s="35">
        <v>292.08300000000003</v>
      </c>
      <c r="C259" s="73">
        <v>80.063999999999993</v>
      </c>
      <c r="G259" s="78">
        <v>247</v>
      </c>
      <c r="H259" s="73">
        <v>1.7</v>
      </c>
      <c r="M259" s="78">
        <v>31.75</v>
      </c>
      <c r="N259" s="84">
        <v>-2.8</v>
      </c>
      <c r="O259" s="84">
        <v>-9.4</v>
      </c>
      <c r="P259" s="84">
        <v>2.7</v>
      </c>
      <c r="Q259" s="84">
        <v>6.29</v>
      </c>
      <c r="R259" s="73">
        <v>4</v>
      </c>
      <c r="T259" s="78">
        <v>248</v>
      </c>
      <c r="U259" s="73">
        <v>27</v>
      </c>
    </row>
    <row r="260" spans="2:21">
      <c r="B260" s="35">
        <v>292.125</v>
      </c>
      <c r="C260" s="73">
        <v>92.063999999999993</v>
      </c>
      <c r="G260" s="78">
        <v>248</v>
      </c>
      <c r="H260" s="73">
        <v>1.1000000000000001</v>
      </c>
      <c r="M260" s="78">
        <v>31.875</v>
      </c>
      <c r="N260" s="84">
        <v>-3.3</v>
      </c>
      <c r="O260" s="84">
        <v>-10.6</v>
      </c>
      <c r="P260" s="84">
        <v>3</v>
      </c>
      <c r="Q260" s="84">
        <v>5.94</v>
      </c>
      <c r="R260" s="73">
        <v>0</v>
      </c>
      <c r="T260" s="78">
        <v>249</v>
      </c>
      <c r="U260" s="73">
        <v>27.1</v>
      </c>
    </row>
    <row r="261" spans="2:21">
      <c r="B261" s="35">
        <v>293</v>
      </c>
      <c r="C261" s="73">
        <v>60.984000000000002</v>
      </c>
      <c r="G261" s="78">
        <v>249</v>
      </c>
      <c r="H261" s="73">
        <v>6.8</v>
      </c>
      <c r="M261" s="78">
        <v>32</v>
      </c>
      <c r="N261" s="84">
        <v>-5</v>
      </c>
      <c r="O261" s="84">
        <v>-11.1</v>
      </c>
      <c r="P261" s="84">
        <v>3</v>
      </c>
      <c r="Q261" s="84">
        <v>6.12</v>
      </c>
      <c r="R261" s="73">
        <v>0</v>
      </c>
      <c r="T261" s="78">
        <v>250</v>
      </c>
      <c r="U261" s="73">
        <v>27.3</v>
      </c>
    </row>
    <row r="262" spans="2:21">
      <c r="B262" s="35">
        <v>294</v>
      </c>
      <c r="C262" s="73">
        <v>25.2</v>
      </c>
      <c r="G262" s="78">
        <v>250</v>
      </c>
      <c r="H262" s="73">
        <v>0.4</v>
      </c>
      <c r="M262" s="78">
        <v>32.125</v>
      </c>
      <c r="N262" s="84">
        <v>-6.7</v>
      </c>
      <c r="O262" s="84">
        <v>-11.7</v>
      </c>
      <c r="P262" s="84">
        <v>4.5</v>
      </c>
      <c r="Q262" s="84">
        <v>6.29</v>
      </c>
      <c r="R262" s="73">
        <v>0</v>
      </c>
      <c r="T262" s="78">
        <v>251</v>
      </c>
      <c r="U262" s="73">
        <v>27.2</v>
      </c>
    </row>
    <row r="263" spans="2:21">
      <c r="B263" s="35">
        <v>295</v>
      </c>
      <c r="C263" s="73">
        <v>17.303999999999998</v>
      </c>
      <c r="G263" s="78">
        <v>251</v>
      </c>
      <c r="H263" s="73">
        <v>2</v>
      </c>
      <c r="M263" s="78">
        <v>32.25</v>
      </c>
      <c r="N263" s="84">
        <v>-7.8</v>
      </c>
      <c r="O263" s="84">
        <v>-12.8</v>
      </c>
      <c r="P263" s="84">
        <v>1.9</v>
      </c>
      <c r="Q263" s="84">
        <v>0.35</v>
      </c>
      <c r="R263" s="73">
        <v>0</v>
      </c>
      <c r="T263" s="78">
        <v>252</v>
      </c>
      <c r="U263" s="73">
        <v>27.1</v>
      </c>
    </row>
    <row r="264" spans="2:21">
      <c r="B264" s="35">
        <v>296</v>
      </c>
      <c r="C264" s="73">
        <v>14.28</v>
      </c>
      <c r="G264" s="78">
        <v>252</v>
      </c>
      <c r="H264" s="73">
        <v>14.9</v>
      </c>
      <c r="M264" s="78">
        <v>32.375</v>
      </c>
      <c r="N264" s="84">
        <v>-6.7</v>
      </c>
      <c r="O264" s="84">
        <v>-13.9</v>
      </c>
      <c r="P264" s="84">
        <v>4.9000000000000004</v>
      </c>
      <c r="Q264" s="84">
        <v>0.7</v>
      </c>
      <c r="R264" s="73">
        <v>0</v>
      </c>
      <c r="T264" s="78">
        <v>253</v>
      </c>
      <c r="U264" s="73">
        <v>26.8</v>
      </c>
    </row>
    <row r="265" spans="2:21">
      <c r="B265" s="35">
        <v>297</v>
      </c>
      <c r="C265" s="73">
        <v>11.928000000000001</v>
      </c>
      <c r="G265" s="78">
        <v>253</v>
      </c>
      <c r="H265" s="73">
        <v>18.3</v>
      </c>
      <c r="M265" s="78">
        <v>32.5</v>
      </c>
      <c r="N265" s="84">
        <v>-3.3</v>
      </c>
      <c r="O265" s="84">
        <v>-11.1</v>
      </c>
      <c r="P265" s="84">
        <v>1.9</v>
      </c>
      <c r="Q265" s="84">
        <v>1.57</v>
      </c>
      <c r="R265" s="73">
        <v>2</v>
      </c>
      <c r="T265" s="78">
        <v>254</v>
      </c>
      <c r="U265" s="73">
        <v>26.4</v>
      </c>
    </row>
    <row r="266" spans="2:21">
      <c r="B266" s="35">
        <v>298</v>
      </c>
      <c r="C266" s="73">
        <v>10.08</v>
      </c>
      <c r="G266" s="78">
        <v>254</v>
      </c>
      <c r="H266" s="73">
        <v>5.0999999999999996</v>
      </c>
      <c r="M266" s="78">
        <v>32.625</v>
      </c>
      <c r="N266" s="84">
        <v>-1.1000000000000001</v>
      </c>
      <c r="O266" s="84">
        <v>-10</v>
      </c>
      <c r="P266" s="84">
        <v>3.4</v>
      </c>
      <c r="Q266" s="84">
        <v>2.1</v>
      </c>
      <c r="R266" s="73">
        <v>3</v>
      </c>
      <c r="T266" s="78">
        <v>255</v>
      </c>
      <c r="U266" s="73">
        <v>26.6</v>
      </c>
    </row>
    <row r="267" spans="2:21">
      <c r="B267" s="35">
        <v>299</v>
      </c>
      <c r="C267" s="73">
        <v>8.9039999999999999</v>
      </c>
      <c r="G267" s="78">
        <v>255</v>
      </c>
      <c r="H267" s="73">
        <v>0.4</v>
      </c>
      <c r="M267" s="78">
        <v>32.75</v>
      </c>
      <c r="N267" s="84">
        <v>-3.3</v>
      </c>
      <c r="O267" s="84">
        <v>-10</v>
      </c>
      <c r="P267" s="84">
        <v>2.2999999999999998</v>
      </c>
      <c r="Q267" s="84">
        <v>2.27</v>
      </c>
      <c r="R267" s="73">
        <v>2</v>
      </c>
      <c r="T267" s="78">
        <v>256</v>
      </c>
      <c r="U267" s="73">
        <v>26.7</v>
      </c>
    </row>
    <row r="268" spans="2:21">
      <c r="B268" s="35">
        <v>300</v>
      </c>
      <c r="C268" s="73">
        <v>7.8959999999999999</v>
      </c>
      <c r="G268" s="78">
        <v>256</v>
      </c>
      <c r="H268" s="73">
        <v>0.4</v>
      </c>
      <c r="M268" s="78">
        <v>32.875</v>
      </c>
      <c r="N268" s="84">
        <v>-5</v>
      </c>
      <c r="O268" s="84">
        <v>-10.6</v>
      </c>
      <c r="P268" s="84">
        <v>1.1000000000000001</v>
      </c>
      <c r="Q268" s="84">
        <v>2.27</v>
      </c>
      <c r="R268" s="73">
        <v>2</v>
      </c>
      <c r="T268" s="78">
        <v>257</v>
      </c>
      <c r="U268" s="73">
        <v>26.6</v>
      </c>
    </row>
    <row r="269" spans="2:21">
      <c r="B269" s="35">
        <v>301</v>
      </c>
      <c r="C269" s="73">
        <v>7.3920000000000003</v>
      </c>
      <c r="G269" s="78">
        <v>257</v>
      </c>
      <c r="H269" s="73">
        <v>17.5</v>
      </c>
      <c r="M269" s="78">
        <v>33</v>
      </c>
      <c r="N269" s="84">
        <v>-6.1</v>
      </c>
      <c r="O269" s="84">
        <v>-10</v>
      </c>
      <c r="P269" s="84">
        <v>0</v>
      </c>
      <c r="Q269" s="84">
        <v>0</v>
      </c>
      <c r="R269" s="73">
        <v>6</v>
      </c>
      <c r="T269" s="78">
        <v>258</v>
      </c>
      <c r="U269" s="73">
        <v>25.8</v>
      </c>
    </row>
    <row r="270" spans="2:21">
      <c r="B270" s="35">
        <v>302</v>
      </c>
      <c r="C270" s="73">
        <v>10.92</v>
      </c>
      <c r="G270" s="78">
        <v>258</v>
      </c>
      <c r="H270" s="73">
        <v>0.4</v>
      </c>
      <c r="M270" s="78">
        <v>33.125</v>
      </c>
      <c r="N270" s="84">
        <v>-5</v>
      </c>
      <c r="O270" s="84">
        <v>-9.4</v>
      </c>
      <c r="P270" s="84">
        <v>2.2999999999999998</v>
      </c>
      <c r="Q270" s="84">
        <v>2.1</v>
      </c>
      <c r="R270" s="73">
        <v>6</v>
      </c>
      <c r="T270" s="78">
        <v>259</v>
      </c>
      <c r="U270" s="73">
        <v>25.5</v>
      </c>
    </row>
    <row r="271" spans="2:21">
      <c r="B271" s="35">
        <v>303</v>
      </c>
      <c r="C271" s="73">
        <v>14.112</v>
      </c>
      <c r="G271" s="78">
        <v>259</v>
      </c>
      <c r="H271" s="73">
        <v>20.7</v>
      </c>
      <c r="M271" s="78">
        <v>33.25</v>
      </c>
      <c r="N271" s="84">
        <v>-6.1</v>
      </c>
      <c r="O271" s="84">
        <v>-10.6</v>
      </c>
      <c r="P271" s="84">
        <v>1.1000000000000001</v>
      </c>
      <c r="Q271" s="84">
        <v>3.15</v>
      </c>
      <c r="R271" s="73">
        <v>2</v>
      </c>
      <c r="T271" s="78">
        <v>260</v>
      </c>
      <c r="U271" s="73">
        <v>25.9</v>
      </c>
    </row>
    <row r="272" spans="2:21">
      <c r="B272" s="35">
        <v>304</v>
      </c>
      <c r="C272" s="73">
        <v>11.76</v>
      </c>
      <c r="G272" s="78">
        <v>260</v>
      </c>
      <c r="H272" s="73">
        <v>14.3</v>
      </c>
      <c r="M272" s="78">
        <v>33.375</v>
      </c>
      <c r="N272" s="84">
        <v>-3.9</v>
      </c>
      <c r="O272" s="84">
        <v>-8.3000000000000007</v>
      </c>
      <c r="P272" s="84">
        <v>1.1000000000000001</v>
      </c>
      <c r="Q272" s="84">
        <v>3.15</v>
      </c>
      <c r="R272" s="73">
        <v>6</v>
      </c>
      <c r="T272" s="78">
        <v>261</v>
      </c>
      <c r="U272" s="73">
        <v>26.4</v>
      </c>
    </row>
    <row r="273" spans="2:21">
      <c r="B273" s="35">
        <v>305</v>
      </c>
      <c r="C273" s="73">
        <v>10.247999999999999</v>
      </c>
      <c r="G273" s="78">
        <v>261</v>
      </c>
      <c r="H273" s="73">
        <v>0.4</v>
      </c>
      <c r="M273" s="78">
        <v>33.5</v>
      </c>
      <c r="N273" s="84">
        <v>0</v>
      </c>
      <c r="O273" s="84">
        <v>-6.7</v>
      </c>
      <c r="P273" s="84">
        <v>2.7</v>
      </c>
      <c r="Q273" s="84">
        <v>3.5</v>
      </c>
      <c r="R273" s="73">
        <v>10</v>
      </c>
      <c r="T273" s="78">
        <v>262</v>
      </c>
      <c r="U273" s="73">
        <v>26.2</v>
      </c>
    </row>
    <row r="274" spans="2:21">
      <c r="B274" s="35">
        <v>306</v>
      </c>
      <c r="C274" s="73">
        <v>9.4079999999999995</v>
      </c>
      <c r="G274" s="78">
        <v>262</v>
      </c>
      <c r="H274" s="73">
        <v>0.4</v>
      </c>
      <c r="M274" s="78">
        <v>33.625</v>
      </c>
      <c r="N274" s="84">
        <v>0.6</v>
      </c>
      <c r="O274" s="84">
        <v>-7.2</v>
      </c>
      <c r="P274" s="84">
        <v>3.4</v>
      </c>
      <c r="Q274" s="84">
        <v>2.62</v>
      </c>
      <c r="R274" s="73">
        <v>10</v>
      </c>
      <c r="T274" s="78">
        <v>263</v>
      </c>
      <c r="U274" s="73">
        <v>24.7</v>
      </c>
    </row>
    <row r="275" spans="2:21">
      <c r="B275" s="35">
        <v>307</v>
      </c>
      <c r="C275" s="73">
        <v>8.7360000000000007</v>
      </c>
      <c r="G275" s="78">
        <v>263</v>
      </c>
      <c r="H275" s="73">
        <v>1.4</v>
      </c>
      <c r="M275" s="78">
        <v>33.75</v>
      </c>
      <c r="N275" s="84">
        <v>0</v>
      </c>
      <c r="O275" s="84">
        <v>-6.1</v>
      </c>
      <c r="P275" s="84">
        <v>2.7</v>
      </c>
      <c r="Q275" s="84">
        <v>2.97</v>
      </c>
      <c r="R275" s="73">
        <v>10</v>
      </c>
      <c r="T275" s="78">
        <v>264</v>
      </c>
      <c r="U275" s="73">
        <v>24.6</v>
      </c>
    </row>
    <row r="276" spans="2:21">
      <c r="B276" s="35">
        <v>308</v>
      </c>
      <c r="C276" s="73">
        <v>8.2319999999999993</v>
      </c>
      <c r="G276" s="78">
        <v>264</v>
      </c>
      <c r="H276" s="73">
        <v>0.4</v>
      </c>
      <c r="M276" s="78">
        <v>33.875</v>
      </c>
      <c r="N276" s="84">
        <v>-1.1000000000000001</v>
      </c>
      <c r="O276" s="84">
        <v>-5.6</v>
      </c>
      <c r="P276" s="84">
        <v>1.9</v>
      </c>
      <c r="Q276" s="84">
        <v>3.5</v>
      </c>
      <c r="R276" s="73">
        <v>8</v>
      </c>
      <c r="T276" s="78">
        <v>265</v>
      </c>
      <c r="U276" s="73">
        <v>25</v>
      </c>
    </row>
    <row r="277" spans="2:21">
      <c r="B277" s="35">
        <v>309</v>
      </c>
      <c r="C277" s="73">
        <v>7.7279999999999998</v>
      </c>
      <c r="G277" s="78">
        <v>265</v>
      </c>
      <c r="H277" s="73">
        <v>8.3000000000000007</v>
      </c>
      <c r="M277" s="78">
        <v>34</v>
      </c>
      <c r="N277" s="84">
        <v>-2.2000000000000002</v>
      </c>
      <c r="O277" s="84">
        <v>-5</v>
      </c>
      <c r="P277" s="84">
        <v>1.1000000000000001</v>
      </c>
      <c r="Q277" s="84">
        <v>3.15</v>
      </c>
      <c r="R277" s="73">
        <v>10</v>
      </c>
      <c r="T277" s="78">
        <v>266</v>
      </c>
      <c r="U277" s="73">
        <v>25.5</v>
      </c>
    </row>
    <row r="278" spans="2:21">
      <c r="B278" s="35">
        <v>310</v>
      </c>
      <c r="C278" s="73">
        <v>7.2240000000000002</v>
      </c>
      <c r="G278" s="78">
        <v>266</v>
      </c>
      <c r="H278" s="73">
        <v>30.2</v>
      </c>
      <c r="M278" s="78">
        <v>34.125</v>
      </c>
      <c r="N278" s="84">
        <v>-1.1000000000000001</v>
      </c>
      <c r="O278" s="84">
        <v>-4.4000000000000004</v>
      </c>
      <c r="P278" s="84">
        <v>0</v>
      </c>
      <c r="Q278" s="84">
        <v>0</v>
      </c>
      <c r="R278" s="73">
        <v>10</v>
      </c>
      <c r="T278" s="78">
        <v>267</v>
      </c>
      <c r="U278" s="73">
        <v>26</v>
      </c>
    </row>
    <row r="279" spans="2:21">
      <c r="B279" s="35">
        <v>311</v>
      </c>
      <c r="C279" s="73">
        <v>6.8879999999999999</v>
      </c>
      <c r="G279" s="78">
        <v>267</v>
      </c>
      <c r="H279" s="73">
        <v>0.4</v>
      </c>
      <c r="M279" s="78">
        <v>34.25</v>
      </c>
      <c r="N279" s="84">
        <v>0</v>
      </c>
      <c r="O279" s="84">
        <v>-3.9</v>
      </c>
      <c r="P279" s="84">
        <v>2.2999999999999998</v>
      </c>
      <c r="Q279" s="84">
        <v>3.5</v>
      </c>
      <c r="R279" s="73">
        <v>10</v>
      </c>
      <c r="T279" s="78">
        <v>268</v>
      </c>
      <c r="U279" s="73">
        <v>25.9</v>
      </c>
    </row>
    <row r="280" spans="2:21">
      <c r="B280" s="35">
        <v>312</v>
      </c>
      <c r="C280" s="73">
        <v>6.72</v>
      </c>
      <c r="G280" s="78">
        <v>268</v>
      </c>
      <c r="H280" s="73">
        <v>0.4</v>
      </c>
      <c r="M280" s="78">
        <v>34.375</v>
      </c>
      <c r="N280" s="84">
        <v>0</v>
      </c>
      <c r="O280" s="84">
        <v>-3.9</v>
      </c>
      <c r="P280" s="84">
        <v>1.1000000000000001</v>
      </c>
      <c r="Q280" s="84">
        <v>2.97</v>
      </c>
      <c r="R280" s="73">
        <v>10</v>
      </c>
      <c r="T280" s="78">
        <v>269</v>
      </c>
      <c r="U280" s="73">
        <v>24.5</v>
      </c>
    </row>
    <row r="281" spans="2:21">
      <c r="B281" s="35">
        <v>313</v>
      </c>
      <c r="C281" s="73">
        <v>6.5519999999999996</v>
      </c>
      <c r="G281" s="78">
        <v>269</v>
      </c>
      <c r="H281" s="73">
        <v>0.4</v>
      </c>
      <c r="M281" s="78">
        <v>34.5</v>
      </c>
      <c r="N281" s="84">
        <v>2.2000000000000002</v>
      </c>
      <c r="O281" s="84">
        <v>-1.7</v>
      </c>
      <c r="P281" s="84">
        <v>1.1000000000000001</v>
      </c>
      <c r="Q281" s="84">
        <v>2.1</v>
      </c>
      <c r="R281" s="73">
        <v>10</v>
      </c>
      <c r="T281" s="78">
        <v>270</v>
      </c>
      <c r="U281" s="73">
        <v>23.7</v>
      </c>
    </row>
    <row r="282" spans="2:21">
      <c r="B282" s="35">
        <v>314</v>
      </c>
      <c r="C282" s="73">
        <v>6.3840000000000003</v>
      </c>
      <c r="G282" s="78">
        <v>270</v>
      </c>
      <c r="H282" s="73">
        <v>0.4</v>
      </c>
      <c r="M282" s="78">
        <v>34.625</v>
      </c>
      <c r="N282" s="84">
        <v>3.3</v>
      </c>
      <c r="O282" s="84">
        <v>-2.2000000000000002</v>
      </c>
      <c r="P282" s="84">
        <v>2.2999999999999998</v>
      </c>
      <c r="Q282" s="84">
        <v>1.75</v>
      </c>
      <c r="R282" s="73">
        <v>10</v>
      </c>
      <c r="T282" s="78">
        <v>271</v>
      </c>
      <c r="U282" s="73">
        <v>22.3</v>
      </c>
    </row>
    <row r="283" spans="2:21">
      <c r="B283" s="35">
        <v>315</v>
      </c>
      <c r="C283" s="73">
        <v>6.2160000000000002</v>
      </c>
      <c r="G283" s="78">
        <v>271</v>
      </c>
      <c r="H283" s="73">
        <v>0.4</v>
      </c>
      <c r="M283" s="78">
        <v>34.75</v>
      </c>
      <c r="N283" s="84">
        <v>2.2000000000000002</v>
      </c>
      <c r="O283" s="84">
        <v>-2.2000000000000002</v>
      </c>
      <c r="P283" s="84">
        <v>2.7</v>
      </c>
      <c r="Q283" s="84">
        <v>1.22</v>
      </c>
      <c r="R283" s="73">
        <v>10</v>
      </c>
      <c r="T283" s="78">
        <v>272</v>
      </c>
      <c r="U283" s="73">
        <v>19.899999999999999</v>
      </c>
    </row>
    <row r="284" spans="2:21">
      <c r="B284" s="35">
        <v>319</v>
      </c>
      <c r="C284" s="73">
        <v>6.048</v>
      </c>
      <c r="G284" s="78">
        <v>272</v>
      </c>
      <c r="H284" s="73">
        <v>0.4</v>
      </c>
      <c r="M284" s="78">
        <v>34.875</v>
      </c>
      <c r="N284" s="84">
        <v>1.7</v>
      </c>
      <c r="O284" s="84">
        <v>-2.2000000000000002</v>
      </c>
      <c r="P284" s="84">
        <v>2.2999999999999998</v>
      </c>
      <c r="Q284" s="84">
        <v>0.7</v>
      </c>
      <c r="R284" s="73">
        <v>10</v>
      </c>
      <c r="T284" s="78">
        <v>273</v>
      </c>
      <c r="U284" s="73">
        <v>16.600000000000001</v>
      </c>
    </row>
    <row r="285" spans="2:21">
      <c r="B285" s="35">
        <v>320</v>
      </c>
      <c r="C285" s="73">
        <v>15.96</v>
      </c>
      <c r="G285" s="78">
        <v>273</v>
      </c>
      <c r="H285" s="73">
        <v>0.4</v>
      </c>
      <c r="M285" s="78">
        <v>35</v>
      </c>
      <c r="N285" s="84">
        <v>1.1000000000000001</v>
      </c>
      <c r="O285" s="84">
        <v>-2.2000000000000002</v>
      </c>
      <c r="P285" s="84">
        <v>2.2999999999999998</v>
      </c>
      <c r="Q285" s="84">
        <v>1.22</v>
      </c>
      <c r="R285" s="73">
        <v>10</v>
      </c>
      <c r="T285" s="78">
        <v>274</v>
      </c>
      <c r="U285" s="73">
        <v>17.2</v>
      </c>
    </row>
    <row r="286" spans="2:21">
      <c r="B286" s="35">
        <v>321</v>
      </c>
      <c r="C286" s="73">
        <v>17.808</v>
      </c>
      <c r="G286" s="78">
        <v>274</v>
      </c>
      <c r="H286" s="73">
        <v>13.6</v>
      </c>
      <c r="M286" s="78">
        <v>35.125</v>
      </c>
      <c r="N286" s="84">
        <v>1.1000000000000001</v>
      </c>
      <c r="O286" s="84">
        <v>-2.8</v>
      </c>
      <c r="P286" s="84">
        <v>3</v>
      </c>
      <c r="Q286" s="84">
        <v>0.87</v>
      </c>
      <c r="R286" s="73">
        <v>10</v>
      </c>
      <c r="T286" s="78">
        <v>275</v>
      </c>
      <c r="U286" s="73">
        <v>18.8</v>
      </c>
    </row>
    <row r="287" spans="2:21">
      <c r="B287" s="35">
        <v>322</v>
      </c>
      <c r="C287" s="73">
        <v>15.624000000000001</v>
      </c>
      <c r="G287" s="78">
        <v>275</v>
      </c>
      <c r="H287" s="73">
        <v>0.7</v>
      </c>
      <c r="M287" s="78">
        <v>35.25</v>
      </c>
      <c r="N287" s="84">
        <v>0.6</v>
      </c>
      <c r="O287" s="84">
        <v>-3.3</v>
      </c>
      <c r="P287" s="84">
        <v>3</v>
      </c>
      <c r="Q287" s="84">
        <v>0.87</v>
      </c>
      <c r="R287" s="73">
        <v>10</v>
      </c>
      <c r="T287" s="78">
        <v>276</v>
      </c>
      <c r="U287" s="73">
        <v>19.8</v>
      </c>
    </row>
    <row r="288" spans="2:21">
      <c r="B288" s="35">
        <v>323</v>
      </c>
      <c r="C288" s="73">
        <v>26.376000000000001</v>
      </c>
      <c r="G288" s="78">
        <v>276</v>
      </c>
      <c r="H288" s="73">
        <v>0.4</v>
      </c>
      <c r="M288" s="78">
        <v>35.375</v>
      </c>
      <c r="N288" s="84">
        <v>0</v>
      </c>
      <c r="O288" s="84">
        <v>-5.6</v>
      </c>
      <c r="P288" s="84">
        <v>3</v>
      </c>
      <c r="Q288" s="84">
        <v>1.22</v>
      </c>
      <c r="R288" s="73">
        <v>10</v>
      </c>
      <c r="T288" s="78">
        <v>277</v>
      </c>
      <c r="U288" s="73">
        <v>20</v>
      </c>
    </row>
    <row r="289" spans="2:21">
      <c r="B289" s="35">
        <v>324</v>
      </c>
      <c r="C289" s="73">
        <v>25.367999999999999</v>
      </c>
      <c r="G289" s="78">
        <v>277</v>
      </c>
      <c r="H289" s="73">
        <v>0.4</v>
      </c>
      <c r="M289" s="78">
        <v>35.5</v>
      </c>
      <c r="N289" s="84">
        <v>4.4000000000000004</v>
      </c>
      <c r="O289" s="84">
        <v>-3.3</v>
      </c>
      <c r="P289" s="84">
        <v>5.3</v>
      </c>
      <c r="Q289" s="84">
        <v>2.27</v>
      </c>
      <c r="R289" s="73">
        <v>6</v>
      </c>
      <c r="T289" s="78">
        <v>278</v>
      </c>
      <c r="U289" s="73">
        <v>18.7</v>
      </c>
    </row>
    <row r="290" spans="2:21">
      <c r="B290" s="35">
        <v>325</v>
      </c>
      <c r="C290" s="73">
        <v>20.327999999999999</v>
      </c>
      <c r="G290" s="78">
        <v>278</v>
      </c>
      <c r="H290" s="73">
        <v>0.4</v>
      </c>
      <c r="M290" s="78">
        <v>35.625</v>
      </c>
      <c r="N290" s="84">
        <v>4.4000000000000004</v>
      </c>
      <c r="O290" s="84">
        <v>-3.9</v>
      </c>
      <c r="P290" s="84">
        <v>3.8</v>
      </c>
      <c r="Q290" s="84">
        <v>1.92</v>
      </c>
      <c r="R290" s="73">
        <v>10</v>
      </c>
      <c r="T290" s="78">
        <v>279</v>
      </c>
      <c r="U290" s="73">
        <v>17.7</v>
      </c>
    </row>
    <row r="291" spans="2:21">
      <c r="B291" s="35">
        <v>326</v>
      </c>
      <c r="C291" s="73">
        <v>16.8</v>
      </c>
      <c r="G291" s="78">
        <v>279</v>
      </c>
      <c r="H291" s="73">
        <v>0.4</v>
      </c>
      <c r="M291" s="78">
        <v>35.75</v>
      </c>
      <c r="N291" s="84">
        <v>3.9</v>
      </c>
      <c r="O291" s="84">
        <v>-3.3</v>
      </c>
      <c r="P291" s="84">
        <v>3</v>
      </c>
      <c r="Q291" s="84">
        <v>1.75</v>
      </c>
      <c r="R291" s="73">
        <v>10</v>
      </c>
      <c r="T291" s="78">
        <v>280</v>
      </c>
      <c r="U291" s="73">
        <v>17.5</v>
      </c>
    </row>
    <row r="292" spans="2:21">
      <c r="B292" s="35">
        <v>327</v>
      </c>
      <c r="C292" s="73">
        <v>14.28</v>
      </c>
      <c r="G292" s="78">
        <v>280</v>
      </c>
      <c r="H292" s="73">
        <v>0.4</v>
      </c>
      <c r="M292" s="78">
        <v>35.875</v>
      </c>
      <c r="N292" s="84">
        <v>2.8</v>
      </c>
      <c r="O292" s="84">
        <v>-3.9</v>
      </c>
      <c r="P292" s="84">
        <v>3.4</v>
      </c>
      <c r="Q292" s="84">
        <v>1.75</v>
      </c>
      <c r="R292" s="73">
        <v>10</v>
      </c>
      <c r="T292" s="78">
        <v>281</v>
      </c>
      <c r="U292" s="73">
        <v>16.899999999999999</v>
      </c>
    </row>
    <row r="293" spans="2:21">
      <c r="B293" s="35">
        <v>328</v>
      </c>
      <c r="C293" s="73">
        <v>12.768000000000001</v>
      </c>
      <c r="G293" s="78">
        <v>281</v>
      </c>
      <c r="H293" s="73">
        <v>1.9</v>
      </c>
      <c r="M293" s="78">
        <v>36</v>
      </c>
      <c r="N293" s="84">
        <v>2.2000000000000002</v>
      </c>
      <c r="O293" s="84">
        <v>-3.9</v>
      </c>
      <c r="P293" s="84">
        <v>2.2999999999999998</v>
      </c>
      <c r="Q293" s="84">
        <v>1.57</v>
      </c>
      <c r="R293" s="73">
        <v>10</v>
      </c>
      <c r="T293" s="78">
        <v>282</v>
      </c>
      <c r="U293" s="73">
        <v>17</v>
      </c>
    </row>
    <row r="294" spans="2:21">
      <c r="B294" s="35">
        <v>329</v>
      </c>
      <c r="C294" s="73">
        <v>12.096</v>
      </c>
      <c r="G294" s="78">
        <v>282</v>
      </c>
      <c r="H294" s="73">
        <v>6.3</v>
      </c>
      <c r="M294" s="78">
        <v>36.125</v>
      </c>
      <c r="N294" s="84">
        <v>1.7</v>
      </c>
      <c r="O294" s="84">
        <v>-2.8</v>
      </c>
      <c r="P294" s="84">
        <v>2.7</v>
      </c>
      <c r="Q294" s="84">
        <v>1.92</v>
      </c>
      <c r="R294" s="73">
        <v>10</v>
      </c>
      <c r="T294" s="78">
        <v>283</v>
      </c>
      <c r="U294" s="73">
        <v>17.8</v>
      </c>
    </row>
    <row r="295" spans="2:21">
      <c r="B295" s="35">
        <v>330</v>
      </c>
      <c r="C295" s="73">
        <v>11.256</v>
      </c>
      <c r="G295" s="78">
        <v>283</v>
      </c>
      <c r="H295" s="73">
        <v>0.4</v>
      </c>
      <c r="M295" s="78">
        <v>36.25</v>
      </c>
      <c r="N295" s="84">
        <v>1.7</v>
      </c>
      <c r="O295" s="84">
        <v>-2.8</v>
      </c>
      <c r="P295" s="84">
        <v>1.9</v>
      </c>
      <c r="Q295" s="84">
        <v>0.52</v>
      </c>
      <c r="R295" s="73">
        <v>10</v>
      </c>
      <c r="T295" s="78">
        <v>284</v>
      </c>
      <c r="U295" s="73">
        <v>19.100000000000001</v>
      </c>
    </row>
    <row r="296" spans="2:21">
      <c r="B296" s="35">
        <v>331</v>
      </c>
      <c r="C296" s="73">
        <v>10.247999999999999</v>
      </c>
      <c r="G296" s="78">
        <v>284</v>
      </c>
      <c r="H296" s="73">
        <v>0.4</v>
      </c>
      <c r="M296" s="78">
        <v>36.375</v>
      </c>
      <c r="N296" s="84">
        <v>1.7</v>
      </c>
      <c r="O296" s="84">
        <v>-2.2000000000000002</v>
      </c>
      <c r="P296" s="84">
        <v>0</v>
      </c>
      <c r="Q296" s="84">
        <v>0</v>
      </c>
      <c r="R296" s="73">
        <v>10</v>
      </c>
      <c r="T296" s="78">
        <v>285</v>
      </c>
      <c r="U296" s="73">
        <v>20.100000000000001</v>
      </c>
    </row>
    <row r="297" spans="2:21">
      <c r="B297" s="35">
        <v>332</v>
      </c>
      <c r="C297" s="73">
        <v>9.7439999999999998</v>
      </c>
      <c r="G297" s="78">
        <v>285</v>
      </c>
      <c r="H297" s="73">
        <v>0.4</v>
      </c>
      <c r="M297" s="78">
        <v>36.5</v>
      </c>
      <c r="N297" s="84">
        <v>3.9</v>
      </c>
      <c r="O297" s="84">
        <v>0.6</v>
      </c>
      <c r="P297" s="84">
        <v>2.7</v>
      </c>
      <c r="Q297" s="84">
        <v>4.37</v>
      </c>
      <c r="R297" s="73">
        <v>9</v>
      </c>
      <c r="T297" s="78">
        <v>286</v>
      </c>
      <c r="U297" s="73">
        <v>20.2</v>
      </c>
    </row>
    <row r="298" spans="2:21">
      <c r="B298" s="35">
        <v>333</v>
      </c>
      <c r="C298" s="73">
        <v>10.584</v>
      </c>
      <c r="G298" s="78">
        <v>286</v>
      </c>
      <c r="H298" s="73">
        <v>16</v>
      </c>
      <c r="M298" s="78">
        <v>36.625</v>
      </c>
      <c r="N298" s="84">
        <v>8.9</v>
      </c>
      <c r="O298" s="84">
        <v>2.2000000000000002</v>
      </c>
      <c r="P298" s="84">
        <v>1.9</v>
      </c>
      <c r="Q298" s="84">
        <v>5.94</v>
      </c>
      <c r="R298" s="73">
        <v>3</v>
      </c>
      <c r="T298" s="78">
        <v>287</v>
      </c>
      <c r="U298" s="73">
        <v>18.2</v>
      </c>
    </row>
    <row r="299" spans="2:21">
      <c r="B299" s="35">
        <v>334</v>
      </c>
      <c r="C299" s="73">
        <v>10.247999999999999</v>
      </c>
      <c r="G299" s="78">
        <v>287</v>
      </c>
      <c r="H299" s="73">
        <v>0.4</v>
      </c>
      <c r="M299" s="78">
        <v>36.75</v>
      </c>
      <c r="N299" s="84">
        <v>8.3000000000000007</v>
      </c>
      <c r="O299" s="84">
        <v>1.7</v>
      </c>
      <c r="P299" s="84">
        <v>1.9</v>
      </c>
      <c r="Q299" s="84">
        <v>3.32</v>
      </c>
      <c r="R299" s="73">
        <v>3</v>
      </c>
      <c r="T299" s="78">
        <v>288</v>
      </c>
      <c r="U299" s="73">
        <v>17.100000000000001</v>
      </c>
    </row>
    <row r="300" spans="2:21">
      <c r="B300" s="35">
        <v>335</v>
      </c>
      <c r="C300" s="73">
        <v>9.7439999999999998</v>
      </c>
      <c r="G300" s="78">
        <v>288</v>
      </c>
      <c r="H300" s="73">
        <v>1.7</v>
      </c>
      <c r="M300" s="78">
        <v>36.875</v>
      </c>
      <c r="N300" s="84">
        <v>7.2</v>
      </c>
      <c r="O300" s="84">
        <v>1.1000000000000001</v>
      </c>
      <c r="P300" s="84">
        <v>2.7</v>
      </c>
      <c r="Q300" s="84">
        <v>5.77</v>
      </c>
      <c r="R300" s="73">
        <v>10</v>
      </c>
      <c r="T300" s="78">
        <v>289</v>
      </c>
      <c r="U300" s="73">
        <v>16.899999999999999</v>
      </c>
    </row>
    <row r="301" spans="2:21">
      <c r="B301" s="35">
        <v>336</v>
      </c>
      <c r="C301" s="73">
        <v>9.24</v>
      </c>
      <c r="G301" s="78">
        <v>289</v>
      </c>
      <c r="H301" s="73">
        <v>0.4</v>
      </c>
      <c r="M301" s="78">
        <v>37</v>
      </c>
      <c r="N301" s="84">
        <v>3.9</v>
      </c>
      <c r="O301" s="84">
        <v>-2.2000000000000002</v>
      </c>
      <c r="P301" s="84">
        <v>3</v>
      </c>
      <c r="Q301" s="84">
        <v>4.37</v>
      </c>
      <c r="R301" s="73">
        <v>0</v>
      </c>
      <c r="T301" s="78">
        <v>290</v>
      </c>
      <c r="U301" s="73">
        <v>17.899999999999999</v>
      </c>
    </row>
    <row r="302" spans="2:21">
      <c r="B302" s="35">
        <v>337</v>
      </c>
      <c r="C302" s="73">
        <v>9.0719999999999992</v>
      </c>
      <c r="G302" s="78">
        <v>290</v>
      </c>
      <c r="H302" s="73">
        <v>12.6</v>
      </c>
      <c r="M302" s="78">
        <v>37.125</v>
      </c>
      <c r="N302" s="84">
        <v>1.1000000000000001</v>
      </c>
      <c r="O302" s="84">
        <v>-3.9</v>
      </c>
      <c r="P302" s="84">
        <v>2.2999999999999998</v>
      </c>
      <c r="Q302" s="84">
        <v>4.37</v>
      </c>
      <c r="R302" s="73">
        <v>0</v>
      </c>
      <c r="T302" s="78">
        <v>291</v>
      </c>
      <c r="U302" s="73">
        <v>18.899999999999999</v>
      </c>
    </row>
    <row r="303" spans="2:21">
      <c r="B303" s="35">
        <v>338</v>
      </c>
      <c r="C303" s="73">
        <v>8.7360000000000007</v>
      </c>
      <c r="G303" s="78">
        <v>291</v>
      </c>
      <c r="H303" s="73">
        <v>2.9</v>
      </c>
      <c r="M303" s="78">
        <v>37.25</v>
      </c>
      <c r="N303" s="84">
        <v>2.2000000000000002</v>
      </c>
      <c r="O303" s="84">
        <v>-5</v>
      </c>
      <c r="P303" s="84">
        <v>3.8</v>
      </c>
      <c r="Q303" s="84">
        <v>5.59</v>
      </c>
      <c r="R303" s="73">
        <v>0</v>
      </c>
      <c r="T303" s="78">
        <v>292</v>
      </c>
      <c r="U303" s="73">
        <v>19.100000000000001</v>
      </c>
    </row>
    <row r="304" spans="2:21">
      <c r="B304" s="35">
        <v>339</v>
      </c>
      <c r="C304" s="73">
        <v>8.2319999999999993</v>
      </c>
      <c r="G304" s="78">
        <v>292</v>
      </c>
      <c r="H304" s="73">
        <v>0.4</v>
      </c>
      <c r="M304" s="78">
        <v>37.375</v>
      </c>
      <c r="N304" s="84">
        <v>3.9</v>
      </c>
      <c r="O304" s="84">
        <v>-4.4000000000000004</v>
      </c>
      <c r="P304" s="84">
        <v>3.4</v>
      </c>
      <c r="Q304" s="84">
        <v>5.42</v>
      </c>
      <c r="R304" s="73">
        <v>0</v>
      </c>
      <c r="T304" s="78">
        <v>293</v>
      </c>
      <c r="U304" s="73">
        <v>18.7</v>
      </c>
    </row>
    <row r="305" spans="2:21">
      <c r="B305" s="35">
        <v>340</v>
      </c>
      <c r="C305" s="73">
        <v>8.0640000000000001</v>
      </c>
      <c r="G305" s="78">
        <v>293</v>
      </c>
      <c r="H305" s="73">
        <v>0.4</v>
      </c>
      <c r="M305" s="78">
        <v>37.5</v>
      </c>
      <c r="N305" s="84">
        <v>6.7</v>
      </c>
      <c r="O305" s="84">
        <v>-4.4000000000000004</v>
      </c>
      <c r="P305" s="84">
        <v>4.5</v>
      </c>
      <c r="Q305" s="84">
        <v>6.12</v>
      </c>
      <c r="R305" s="73">
        <v>3</v>
      </c>
      <c r="T305" s="78">
        <v>294</v>
      </c>
      <c r="U305" s="73">
        <v>18</v>
      </c>
    </row>
    <row r="306" spans="2:21">
      <c r="B306" s="35">
        <v>341</v>
      </c>
      <c r="C306" s="73">
        <v>7.8959999999999999</v>
      </c>
      <c r="G306" s="78">
        <v>294</v>
      </c>
      <c r="H306" s="73">
        <v>0.4</v>
      </c>
      <c r="M306" s="78">
        <v>37.625</v>
      </c>
      <c r="N306" s="84">
        <v>8.3000000000000007</v>
      </c>
      <c r="O306" s="84">
        <v>-6.7</v>
      </c>
      <c r="P306" s="84">
        <v>1.1000000000000001</v>
      </c>
      <c r="Q306" s="84">
        <v>0.17</v>
      </c>
      <c r="R306" s="73">
        <v>0</v>
      </c>
      <c r="T306" s="78">
        <v>295</v>
      </c>
      <c r="U306" s="73">
        <v>16.7</v>
      </c>
    </row>
    <row r="307" spans="2:21">
      <c r="B307" s="35">
        <v>343</v>
      </c>
      <c r="C307" s="73">
        <v>7.56</v>
      </c>
      <c r="G307" s="78">
        <v>295</v>
      </c>
      <c r="H307" s="73">
        <v>7.7</v>
      </c>
      <c r="M307" s="78">
        <v>37.75</v>
      </c>
      <c r="N307" s="84">
        <v>3.9</v>
      </c>
      <c r="O307" s="84">
        <v>-6.7</v>
      </c>
      <c r="P307" s="84">
        <v>2.2999999999999998</v>
      </c>
      <c r="Q307" s="84">
        <v>0.7</v>
      </c>
      <c r="R307" s="73">
        <v>0</v>
      </c>
      <c r="T307" s="78">
        <v>296</v>
      </c>
      <c r="U307" s="73">
        <v>16.399999999999999</v>
      </c>
    </row>
    <row r="308" spans="2:21">
      <c r="B308" s="35">
        <v>344</v>
      </c>
      <c r="C308" s="73">
        <v>236.88</v>
      </c>
      <c r="G308" s="78">
        <v>296</v>
      </c>
      <c r="H308" s="73">
        <v>0.4</v>
      </c>
      <c r="M308" s="78">
        <v>37.875</v>
      </c>
      <c r="N308" s="84">
        <v>1.1000000000000001</v>
      </c>
      <c r="O308" s="84">
        <v>-7.8</v>
      </c>
      <c r="P308" s="84">
        <v>3.4</v>
      </c>
      <c r="Q308" s="84">
        <v>1.05</v>
      </c>
      <c r="R308" s="73">
        <v>0</v>
      </c>
      <c r="T308" s="78">
        <v>297</v>
      </c>
      <c r="U308" s="73">
        <v>16.399999999999999</v>
      </c>
    </row>
    <row r="309" spans="2:21">
      <c r="B309" s="35">
        <v>345</v>
      </c>
      <c r="C309" s="73">
        <v>301.72800000000001</v>
      </c>
      <c r="G309" s="78">
        <v>297</v>
      </c>
      <c r="H309" s="73">
        <v>13.4</v>
      </c>
      <c r="M309" s="78">
        <v>38</v>
      </c>
      <c r="N309" s="84">
        <v>-1.7</v>
      </c>
      <c r="O309" s="84">
        <v>-7.8</v>
      </c>
      <c r="P309" s="84">
        <v>3</v>
      </c>
      <c r="Q309" s="84">
        <v>0.87</v>
      </c>
      <c r="R309" s="73">
        <v>0</v>
      </c>
      <c r="T309" s="78">
        <v>298</v>
      </c>
      <c r="U309" s="73">
        <v>16.7</v>
      </c>
    </row>
    <row r="310" spans="2:21">
      <c r="B310" s="35">
        <v>346</v>
      </c>
      <c r="C310" s="73">
        <v>77.111999999999995</v>
      </c>
      <c r="G310" s="78">
        <v>298</v>
      </c>
      <c r="H310" s="73">
        <v>0.4</v>
      </c>
      <c r="M310" s="78">
        <v>38.125</v>
      </c>
      <c r="N310" s="84">
        <v>-2.8</v>
      </c>
      <c r="O310" s="84">
        <v>-8.3000000000000007</v>
      </c>
      <c r="P310" s="84">
        <v>2.2999999999999998</v>
      </c>
      <c r="Q310" s="84">
        <v>0.87</v>
      </c>
      <c r="R310" s="73">
        <v>0</v>
      </c>
      <c r="T310" s="78">
        <v>299</v>
      </c>
      <c r="U310" s="73">
        <v>16.600000000000001</v>
      </c>
    </row>
    <row r="311" spans="2:21">
      <c r="B311" s="35">
        <v>347</v>
      </c>
      <c r="C311" s="73">
        <v>41.832000000000001</v>
      </c>
      <c r="G311" s="78">
        <v>299</v>
      </c>
      <c r="H311" s="73">
        <v>0.4</v>
      </c>
      <c r="M311" s="78">
        <v>38.25</v>
      </c>
      <c r="N311" s="84">
        <v>-3.9</v>
      </c>
      <c r="O311" s="84">
        <v>-8.3000000000000007</v>
      </c>
      <c r="P311" s="84">
        <v>2.7</v>
      </c>
      <c r="Q311" s="84">
        <v>0.87</v>
      </c>
      <c r="R311" s="73">
        <v>0</v>
      </c>
      <c r="T311" s="78">
        <v>300</v>
      </c>
      <c r="U311" s="73">
        <v>14.5</v>
      </c>
    </row>
    <row r="312" spans="2:21">
      <c r="B312" s="35">
        <v>348</v>
      </c>
      <c r="C312" s="73">
        <v>29.568000000000001</v>
      </c>
      <c r="G312" s="78">
        <v>300</v>
      </c>
      <c r="H312" s="73">
        <v>0.4</v>
      </c>
      <c r="M312" s="78">
        <v>38.375</v>
      </c>
      <c r="N312" s="84">
        <v>-1.7</v>
      </c>
      <c r="O312" s="84">
        <v>-7.2</v>
      </c>
      <c r="P312" s="84">
        <v>3.8</v>
      </c>
      <c r="Q312" s="84">
        <v>1.05</v>
      </c>
      <c r="R312" s="73">
        <v>10</v>
      </c>
      <c r="T312" s="78">
        <v>301</v>
      </c>
      <c r="U312" s="73">
        <v>13.6</v>
      </c>
    </row>
    <row r="313" spans="2:21">
      <c r="B313" s="35">
        <v>349</v>
      </c>
      <c r="C313" s="73">
        <v>23.015999999999998</v>
      </c>
      <c r="G313" s="78">
        <v>301</v>
      </c>
      <c r="H313" s="73">
        <v>10</v>
      </c>
      <c r="M313" s="78">
        <v>38.5</v>
      </c>
      <c r="N313" s="84">
        <v>2.2000000000000002</v>
      </c>
      <c r="O313" s="84">
        <v>-5.6</v>
      </c>
      <c r="P313" s="84">
        <v>5.3</v>
      </c>
      <c r="Q313" s="84">
        <v>1.57</v>
      </c>
      <c r="R313" s="73">
        <v>10</v>
      </c>
      <c r="T313" s="78">
        <v>302</v>
      </c>
      <c r="U313" s="73">
        <v>14.3</v>
      </c>
    </row>
    <row r="314" spans="2:21">
      <c r="B314" s="35">
        <v>350</v>
      </c>
      <c r="C314" s="73">
        <v>18.984000000000002</v>
      </c>
      <c r="G314" s="78">
        <v>302</v>
      </c>
      <c r="H314" s="73">
        <v>6.1</v>
      </c>
      <c r="M314" s="78">
        <v>38.625</v>
      </c>
      <c r="N314" s="84">
        <v>2.2000000000000002</v>
      </c>
      <c r="O314" s="84">
        <v>-6.1</v>
      </c>
      <c r="P314" s="84">
        <v>5.3</v>
      </c>
      <c r="Q314" s="84">
        <v>1.57</v>
      </c>
      <c r="R314" s="73">
        <v>10</v>
      </c>
      <c r="T314" s="78">
        <v>303</v>
      </c>
      <c r="U314" s="73">
        <v>13.9</v>
      </c>
    </row>
    <row r="315" spans="2:21">
      <c r="B315" s="35">
        <v>351</v>
      </c>
      <c r="C315" s="73">
        <v>16.968</v>
      </c>
      <c r="G315" s="78">
        <v>303</v>
      </c>
      <c r="H315" s="73">
        <v>0.4</v>
      </c>
      <c r="M315" s="78">
        <v>38.75</v>
      </c>
      <c r="N315" s="84">
        <v>1.7</v>
      </c>
      <c r="O315" s="84">
        <v>-5</v>
      </c>
      <c r="P315" s="84">
        <v>6.1</v>
      </c>
      <c r="Q315" s="84">
        <v>1.75</v>
      </c>
      <c r="R315" s="73">
        <v>10</v>
      </c>
      <c r="T315" s="78">
        <v>304</v>
      </c>
      <c r="U315" s="73">
        <v>13.1</v>
      </c>
    </row>
    <row r="316" spans="2:21">
      <c r="B316" s="35">
        <v>352</v>
      </c>
      <c r="C316" s="73">
        <v>14.952</v>
      </c>
      <c r="G316" s="78">
        <v>304</v>
      </c>
      <c r="H316" s="73">
        <v>0.4</v>
      </c>
      <c r="M316" s="78">
        <v>38.875</v>
      </c>
      <c r="N316" s="84">
        <v>1.1000000000000001</v>
      </c>
      <c r="O316" s="84">
        <v>-5</v>
      </c>
      <c r="P316" s="84">
        <v>5.3</v>
      </c>
      <c r="Q316" s="84">
        <v>1.4</v>
      </c>
      <c r="R316" s="73">
        <v>10</v>
      </c>
      <c r="T316" s="78">
        <v>305</v>
      </c>
      <c r="U316" s="73">
        <v>12.1</v>
      </c>
    </row>
    <row r="317" spans="2:21">
      <c r="B317" s="35">
        <v>353</v>
      </c>
      <c r="C317" s="73">
        <v>13.103999999999999</v>
      </c>
      <c r="G317" s="78">
        <v>305</v>
      </c>
      <c r="H317" s="73">
        <v>9.1999999999999993</v>
      </c>
      <c r="M317" s="78">
        <v>39</v>
      </c>
      <c r="N317" s="84">
        <v>1.7</v>
      </c>
      <c r="O317" s="84">
        <v>-4.4000000000000004</v>
      </c>
      <c r="P317" s="84">
        <v>3.4</v>
      </c>
      <c r="Q317" s="84">
        <v>1.05</v>
      </c>
      <c r="R317" s="73">
        <v>10</v>
      </c>
      <c r="T317" s="78">
        <v>306</v>
      </c>
      <c r="U317" s="73">
        <v>11.8</v>
      </c>
    </row>
    <row r="318" spans="2:21">
      <c r="B318" s="35">
        <v>354</v>
      </c>
      <c r="C318" s="73">
        <v>12.096</v>
      </c>
      <c r="G318" s="78">
        <v>306</v>
      </c>
      <c r="H318" s="73">
        <v>8.6999999999999993</v>
      </c>
      <c r="M318" s="78">
        <v>39.125</v>
      </c>
      <c r="N318" s="84">
        <v>0.6</v>
      </c>
      <c r="O318" s="84">
        <v>-2.8</v>
      </c>
      <c r="P318" s="84">
        <v>6.4</v>
      </c>
      <c r="Q318" s="84">
        <v>1.4</v>
      </c>
      <c r="R318" s="73">
        <v>10</v>
      </c>
      <c r="T318" s="78">
        <v>307</v>
      </c>
      <c r="U318" s="73">
        <v>12.3</v>
      </c>
    </row>
    <row r="319" spans="2:21">
      <c r="B319" s="35">
        <v>355</v>
      </c>
      <c r="C319" s="73">
        <v>11.087999999999999</v>
      </c>
      <c r="G319" s="78">
        <v>307</v>
      </c>
      <c r="H319" s="73">
        <v>22.7</v>
      </c>
      <c r="M319" s="78">
        <v>39.25</v>
      </c>
      <c r="N319" s="84">
        <v>1.1000000000000001</v>
      </c>
      <c r="O319" s="84">
        <v>-2.8</v>
      </c>
      <c r="P319" s="84">
        <v>4.5</v>
      </c>
      <c r="Q319" s="84">
        <v>1.22</v>
      </c>
      <c r="R319" s="73">
        <v>10</v>
      </c>
      <c r="T319" s="78">
        <v>308</v>
      </c>
      <c r="U319" s="73">
        <v>12.7</v>
      </c>
    </row>
    <row r="320" spans="2:21">
      <c r="B320" s="35">
        <v>356</v>
      </c>
      <c r="C320" s="73">
        <v>10.08</v>
      </c>
      <c r="G320" s="78">
        <v>308</v>
      </c>
      <c r="H320" s="73">
        <v>0.4</v>
      </c>
      <c r="M320" s="78">
        <v>39.375</v>
      </c>
      <c r="N320" s="84">
        <v>1.1000000000000001</v>
      </c>
      <c r="O320" s="84">
        <v>-2.8</v>
      </c>
      <c r="P320" s="84">
        <v>3.4</v>
      </c>
      <c r="Q320" s="84">
        <v>0.7</v>
      </c>
      <c r="R320" s="73">
        <v>10</v>
      </c>
      <c r="T320" s="78">
        <v>309</v>
      </c>
      <c r="U320" s="73">
        <v>13.2</v>
      </c>
    </row>
    <row r="321" spans="2:21">
      <c r="B321" s="35">
        <v>357</v>
      </c>
      <c r="C321" s="73">
        <v>9.4079999999999995</v>
      </c>
      <c r="G321" s="78">
        <v>309</v>
      </c>
      <c r="H321" s="73">
        <v>0.4</v>
      </c>
      <c r="M321" s="78">
        <v>39.5</v>
      </c>
      <c r="N321" s="84">
        <v>1.7</v>
      </c>
      <c r="O321" s="84">
        <v>-1.7</v>
      </c>
      <c r="P321" s="84">
        <v>2.2999999999999998</v>
      </c>
      <c r="Q321" s="84">
        <v>1.92</v>
      </c>
      <c r="R321" s="73">
        <v>10</v>
      </c>
      <c r="T321" s="78">
        <v>310</v>
      </c>
      <c r="U321" s="73">
        <v>13.8</v>
      </c>
    </row>
    <row r="322" spans="2:21">
      <c r="B322" s="35">
        <v>358</v>
      </c>
      <c r="C322" s="73">
        <v>8.9039999999999999</v>
      </c>
      <c r="G322" s="78">
        <v>310</v>
      </c>
      <c r="H322" s="73">
        <v>0.4</v>
      </c>
      <c r="M322" s="78">
        <v>39.625</v>
      </c>
      <c r="N322" s="84">
        <v>1.7</v>
      </c>
      <c r="O322" s="84">
        <v>-2.2000000000000002</v>
      </c>
      <c r="P322" s="84">
        <v>2.2999999999999998</v>
      </c>
      <c r="Q322" s="84">
        <v>0.35</v>
      </c>
      <c r="R322" s="73">
        <v>10</v>
      </c>
      <c r="T322" s="78">
        <v>311</v>
      </c>
      <c r="U322" s="73">
        <v>13.5</v>
      </c>
    </row>
    <row r="323" spans="2:21">
      <c r="B323" s="35">
        <v>359</v>
      </c>
      <c r="C323" s="73">
        <v>8.7360000000000007</v>
      </c>
      <c r="G323" s="78">
        <v>311</v>
      </c>
      <c r="H323" s="73">
        <v>0.4</v>
      </c>
      <c r="M323" s="78">
        <v>39.75</v>
      </c>
      <c r="N323" s="84">
        <v>1.1000000000000001</v>
      </c>
      <c r="O323" s="84">
        <v>-1.1000000000000001</v>
      </c>
      <c r="P323" s="84">
        <v>5.3</v>
      </c>
      <c r="Q323" s="84">
        <v>0.87</v>
      </c>
      <c r="R323" s="73">
        <v>10</v>
      </c>
      <c r="T323" s="78">
        <v>312</v>
      </c>
      <c r="U323" s="73">
        <v>13.7</v>
      </c>
    </row>
    <row r="324" spans="2:21">
      <c r="B324" s="35">
        <v>360</v>
      </c>
      <c r="C324" s="73">
        <v>8.4</v>
      </c>
      <c r="G324" s="78">
        <v>312</v>
      </c>
      <c r="H324" s="73">
        <v>0.4</v>
      </c>
      <c r="M324" s="78">
        <v>39.875</v>
      </c>
      <c r="N324" s="84">
        <v>0.6</v>
      </c>
      <c r="O324" s="84">
        <v>-2.2000000000000002</v>
      </c>
      <c r="P324" s="84">
        <v>6.1</v>
      </c>
      <c r="Q324" s="84">
        <v>0.35</v>
      </c>
      <c r="R324" s="73">
        <v>10</v>
      </c>
      <c r="T324" s="78">
        <v>313</v>
      </c>
      <c r="U324" s="73">
        <v>14.1</v>
      </c>
    </row>
    <row r="325" spans="2:21">
      <c r="B325" s="35">
        <v>361</v>
      </c>
      <c r="C325" s="73">
        <v>8.0640000000000001</v>
      </c>
      <c r="G325" s="78">
        <v>313</v>
      </c>
      <c r="H325" s="73">
        <v>0.4</v>
      </c>
      <c r="M325" s="78">
        <v>40</v>
      </c>
      <c r="N325" s="84">
        <v>0</v>
      </c>
      <c r="O325" s="84">
        <v>-2.8</v>
      </c>
      <c r="P325" s="84">
        <v>3</v>
      </c>
      <c r="Q325" s="84">
        <v>0.35</v>
      </c>
      <c r="R325" s="73">
        <v>10</v>
      </c>
      <c r="T325" s="78">
        <v>314</v>
      </c>
      <c r="U325" s="73">
        <v>14.5</v>
      </c>
    </row>
    <row r="326" spans="2:21">
      <c r="B326" s="35">
        <v>362</v>
      </c>
      <c r="C326" s="73">
        <v>7.7279999999999998</v>
      </c>
      <c r="G326" s="78">
        <v>314</v>
      </c>
      <c r="H326" s="73">
        <v>0.4</v>
      </c>
      <c r="M326" s="78">
        <v>40.125</v>
      </c>
      <c r="N326" s="84">
        <v>0.6</v>
      </c>
      <c r="O326" s="84">
        <v>-2.2000000000000002</v>
      </c>
      <c r="P326" s="84">
        <v>4.5</v>
      </c>
      <c r="Q326" s="84">
        <v>0.17</v>
      </c>
      <c r="R326" s="73">
        <v>10</v>
      </c>
      <c r="T326" s="78">
        <v>315</v>
      </c>
      <c r="U326" s="73">
        <v>15.4</v>
      </c>
    </row>
    <row r="327" spans="2:21">
      <c r="B327" s="35">
        <v>363</v>
      </c>
      <c r="C327" s="73">
        <v>7.56</v>
      </c>
      <c r="G327" s="78">
        <v>315</v>
      </c>
      <c r="H327" s="73">
        <v>6.7</v>
      </c>
      <c r="M327" s="78">
        <v>40.25</v>
      </c>
      <c r="N327" s="84">
        <v>0.6</v>
      </c>
      <c r="O327" s="84">
        <v>-2.2000000000000002</v>
      </c>
      <c r="P327" s="84">
        <v>3</v>
      </c>
      <c r="Q327" s="84">
        <v>0.17</v>
      </c>
      <c r="R327" s="73">
        <v>10</v>
      </c>
      <c r="T327" s="78">
        <v>316</v>
      </c>
      <c r="U327" s="73">
        <v>16.5</v>
      </c>
    </row>
    <row r="328" spans="2:21">
      <c r="B328" s="35">
        <v>364</v>
      </c>
      <c r="C328" s="73">
        <v>7.3920000000000003</v>
      </c>
      <c r="G328" s="78">
        <v>316</v>
      </c>
      <c r="H328" s="73">
        <v>10.1</v>
      </c>
      <c r="M328" s="78">
        <v>40.375</v>
      </c>
      <c r="N328" s="84">
        <v>0</v>
      </c>
      <c r="O328" s="84">
        <v>-4.4000000000000004</v>
      </c>
      <c r="P328" s="84">
        <v>6.4</v>
      </c>
      <c r="Q328" s="84">
        <v>0.52</v>
      </c>
      <c r="R328" s="73">
        <v>10</v>
      </c>
      <c r="T328" s="78">
        <v>317</v>
      </c>
      <c r="U328" s="73">
        <v>16.2</v>
      </c>
    </row>
    <row r="329" spans="2:21">
      <c r="B329" s="35">
        <v>365</v>
      </c>
      <c r="C329" s="73">
        <v>7.2240000000000002</v>
      </c>
      <c r="G329" s="78">
        <v>317</v>
      </c>
      <c r="H329" s="73">
        <v>2.4</v>
      </c>
      <c r="M329" s="78">
        <v>40.5</v>
      </c>
      <c r="N329" s="84">
        <v>0.6</v>
      </c>
      <c r="O329" s="84">
        <v>-4.4000000000000004</v>
      </c>
      <c r="P329" s="84">
        <v>4.5</v>
      </c>
      <c r="Q329" s="84">
        <v>0.52</v>
      </c>
      <c r="R329" s="73">
        <v>10</v>
      </c>
      <c r="T329" s="78">
        <v>318</v>
      </c>
      <c r="U329" s="73">
        <v>14.6</v>
      </c>
    </row>
    <row r="330" spans="2:21" ht="14.25" thickBot="1">
      <c r="B330" s="75">
        <v>366</v>
      </c>
      <c r="C330" s="74">
        <v>7.056</v>
      </c>
      <c r="G330" s="78">
        <v>318</v>
      </c>
      <c r="H330" s="73">
        <v>0.4</v>
      </c>
      <c r="M330" s="78">
        <v>40.625</v>
      </c>
      <c r="N330" s="84">
        <v>0</v>
      </c>
      <c r="O330" s="84">
        <v>-5.6</v>
      </c>
      <c r="P330" s="84">
        <v>3.4</v>
      </c>
      <c r="Q330" s="84">
        <v>0.17</v>
      </c>
      <c r="R330" s="73">
        <v>10</v>
      </c>
      <c r="T330" s="78">
        <v>319</v>
      </c>
      <c r="U330" s="73">
        <v>13.5</v>
      </c>
    </row>
    <row r="331" spans="2:21">
      <c r="G331" s="78">
        <v>319</v>
      </c>
      <c r="H331" s="73">
        <v>0.4</v>
      </c>
      <c r="M331" s="78">
        <v>40.75</v>
      </c>
      <c r="N331" s="84">
        <v>0</v>
      </c>
      <c r="O331" s="84">
        <v>-3.9</v>
      </c>
      <c r="P331" s="84">
        <v>4.5</v>
      </c>
      <c r="Q331" s="84">
        <v>6.29</v>
      </c>
      <c r="R331" s="73">
        <v>10</v>
      </c>
      <c r="T331" s="78">
        <v>320</v>
      </c>
      <c r="U331" s="73">
        <v>13.2</v>
      </c>
    </row>
    <row r="332" spans="2:21">
      <c r="G332" s="78">
        <v>320</v>
      </c>
      <c r="H332" s="73">
        <v>0.4</v>
      </c>
      <c r="M332" s="78">
        <v>40.875</v>
      </c>
      <c r="N332" s="84">
        <v>0</v>
      </c>
      <c r="O332" s="84">
        <v>-5.6</v>
      </c>
      <c r="P332" s="84">
        <v>3.4</v>
      </c>
      <c r="Q332" s="84">
        <v>6.12</v>
      </c>
      <c r="R332" s="73">
        <v>10</v>
      </c>
      <c r="T332" s="78">
        <v>321</v>
      </c>
      <c r="U332" s="73">
        <v>13</v>
      </c>
    </row>
    <row r="333" spans="2:21">
      <c r="G333" s="78">
        <v>321</v>
      </c>
      <c r="H333" s="73">
        <v>0.4</v>
      </c>
      <c r="M333" s="78">
        <v>41</v>
      </c>
      <c r="N333" s="84">
        <v>-2.2000000000000002</v>
      </c>
      <c r="O333" s="84">
        <v>-7.2</v>
      </c>
      <c r="P333" s="84">
        <v>4.5</v>
      </c>
      <c r="Q333" s="84">
        <v>0.17</v>
      </c>
      <c r="R333" s="73">
        <v>4</v>
      </c>
      <c r="T333" s="78">
        <v>322</v>
      </c>
      <c r="U333" s="73">
        <v>11.7</v>
      </c>
    </row>
    <row r="334" spans="2:21">
      <c r="G334" s="78">
        <v>322</v>
      </c>
      <c r="H334" s="73">
        <v>0.4</v>
      </c>
      <c r="M334" s="78">
        <v>41.125</v>
      </c>
      <c r="N334" s="84">
        <v>-4.4000000000000004</v>
      </c>
      <c r="O334" s="84">
        <v>-8.3000000000000007</v>
      </c>
      <c r="P334" s="84">
        <v>3</v>
      </c>
      <c r="Q334" s="84">
        <v>6.12</v>
      </c>
      <c r="R334" s="73">
        <v>0</v>
      </c>
      <c r="T334" s="78">
        <v>323</v>
      </c>
      <c r="U334" s="73">
        <v>10.3</v>
      </c>
    </row>
    <row r="335" spans="2:21">
      <c r="G335" s="78">
        <v>323</v>
      </c>
      <c r="H335" s="73">
        <v>52.3</v>
      </c>
      <c r="M335" s="78">
        <v>41.25</v>
      </c>
      <c r="N335" s="84">
        <v>-5</v>
      </c>
      <c r="O335" s="84">
        <v>-8.9</v>
      </c>
      <c r="P335" s="84">
        <v>2.7</v>
      </c>
      <c r="Q335" s="84">
        <v>5.94</v>
      </c>
      <c r="R335" s="73">
        <v>0</v>
      </c>
      <c r="T335" s="78">
        <v>324</v>
      </c>
      <c r="U335" s="73">
        <v>9.6999999999999993</v>
      </c>
    </row>
    <row r="336" spans="2:21">
      <c r="G336" s="78">
        <v>324</v>
      </c>
      <c r="H336" s="73">
        <v>25.3</v>
      </c>
      <c r="M336" s="78">
        <v>41.375</v>
      </c>
      <c r="N336" s="84">
        <v>-3.3</v>
      </c>
      <c r="O336" s="84">
        <v>-9.4</v>
      </c>
      <c r="P336" s="84">
        <v>3.4</v>
      </c>
      <c r="Q336" s="84">
        <v>0.52</v>
      </c>
      <c r="R336" s="73">
        <v>0</v>
      </c>
      <c r="T336" s="78">
        <v>325</v>
      </c>
      <c r="U336" s="73">
        <v>8.6999999999999993</v>
      </c>
    </row>
    <row r="337" spans="7:21">
      <c r="G337" s="78">
        <v>325</v>
      </c>
      <c r="H337" s="73">
        <v>0.4</v>
      </c>
      <c r="M337" s="78">
        <v>41.5</v>
      </c>
      <c r="N337" s="84">
        <v>-1.1000000000000001</v>
      </c>
      <c r="O337" s="84">
        <v>-7.8</v>
      </c>
      <c r="P337" s="84">
        <v>0</v>
      </c>
      <c r="Q337" s="84">
        <v>0</v>
      </c>
      <c r="R337" s="73">
        <v>4</v>
      </c>
      <c r="T337" s="78">
        <v>326</v>
      </c>
      <c r="U337" s="73">
        <v>8.1999999999999993</v>
      </c>
    </row>
    <row r="338" spans="7:21">
      <c r="G338" s="78">
        <v>326</v>
      </c>
      <c r="H338" s="73">
        <v>7.3</v>
      </c>
      <c r="M338" s="78">
        <v>41.625</v>
      </c>
      <c r="N338" s="84">
        <v>-0.6</v>
      </c>
      <c r="O338" s="84">
        <v>-7.2</v>
      </c>
      <c r="P338" s="84">
        <v>2.2999999999999998</v>
      </c>
      <c r="Q338" s="84">
        <v>3.67</v>
      </c>
      <c r="R338" s="73">
        <v>10</v>
      </c>
      <c r="T338" s="78">
        <v>327</v>
      </c>
      <c r="U338" s="73">
        <v>8.1</v>
      </c>
    </row>
    <row r="339" spans="7:21">
      <c r="G339" s="78">
        <v>327</v>
      </c>
      <c r="H339" s="73">
        <v>0.4</v>
      </c>
      <c r="M339" s="78">
        <v>41.75</v>
      </c>
      <c r="N339" s="84">
        <v>-1.1000000000000001</v>
      </c>
      <c r="O339" s="84">
        <v>-6.7</v>
      </c>
      <c r="P339" s="84">
        <v>2.7</v>
      </c>
      <c r="Q339" s="84">
        <v>4.2</v>
      </c>
      <c r="R339" s="73">
        <v>10</v>
      </c>
      <c r="T339" s="78">
        <v>328</v>
      </c>
      <c r="U339" s="73">
        <v>8.1</v>
      </c>
    </row>
    <row r="340" spans="7:21">
      <c r="G340" s="78">
        <v>328</v>
      </c>
      <c r="H340" s="73">
        <v>0.4</v>
      </c>
      <c r="M340" s="78">
        <v>41.875</v>
      </c>
      <c r="N340" s="84">
        <v>-2.2000000000000002</v>
      </c>
      <c r="O340" s="84">
        <v>-6.7</v>
      </c>
      <c r="P340" s="84">
        <v>3</v>
      </c>
      <c r="Q340" s="84">
        <v>3.67</v>
      </c>
      <c r="R340" s="73">
        <v>2</v>
      </c>
      <c r="T340" s="78">
        <v>329</v>
      </c>
      <c r="U340" s="73">
        <v>9</v>
      </c>
    </row>
    <row r="341" spans="7:21">
      <c r="G341" s="78">
        <v>329</v>
      </c>
      <c r="H341" s="73">
        <v>6.4</v>
      </c>
      <c r="M341" s="78">
        <v>42</v>
      </c>
      <c r="N341" s="84">
        <v>-2.8</v>
      </c>
      <c r="O341" s="84">
        <v>-7.2</v>
      </c>
      <c r="P341" s="84">
        <v>2.7</v>
      </c>
      <c r="Q341" s="84">
        <v>4.0199999999999996</v>
      </c>
      <c r="R341" s="73">
        <v>0</v>
      </c>
      <c r="T341" s="78">
        <v>330</v>
      </c>
      <c r="U341" s="73">
        <v>9.6999999999999993</v>
      </c>
    </row>
    <row r="342" spans="7:21">
      <c r="G342" s="78">
        <v>330</v>
      </c>
      <c r="H342" s="73">
        <v>2.9</v>
      </c>
      <c r="M342" s="78">
        <v>42.125</v>
      </c>
      <c r="N342" s="84">
        <v>-2.8</v>
      </c>
      <c r="O342" s="84">
        <v>-6.1</v>
      </c>
      <c r="P342" s="84">
        <v>2.7</v>
      </c>
      <c r="Q342" s="84">
        <v>4.55</v>
      </c>
      <c r="R342" s="73">
        <v>10</v>
      </c>
      <c r="T342" s="78">
        <v>331</v>
      </c>
      <c r="U342" s="73">
        <v>8.9</v>
      </c>
    </row>
    <row r="343" spans="7:21">
      <c r="G343" s="78">
        <v>331</v>
      </c>
      <c r="H343" s="73">
        <v>11</v>
      </c>
      <c r="M343" s="78">
        <v>42.25</v>
      </c>
      <c r="N343" s="84">
        <v>-2.8</v>
      </c>
      <c r="O343" s="84">
        <v>-5.6</v>
      </c>
      <c r="P343" s="84">
        <v>4.5</v>
      </c>
      <c r="Q343" s="84">
        <v>4.37</v>
      </c>
      <c r="R343" s="73">
        <v>10</v>
      </c>
      <c r="T343" s="78">
        <v>332</v>
      </c>
      <c r="U343" s="73">
        <v>8</v>
      </c>
    </row>
    <row r="344" spans="7:21">
      <c r="G344" s="78">
        <v>332</v>
      </c>
      <c r="H344" s="73">
        <v>0.4</v>
      </c>
      <c r="M344" s="78">
        <v>42.375</v>
      </c>
      <c r="N344" s="84">
        <v>-1.7</v>
      </c>
      <c r="O344" s="84">
        <v>-5.6</v>
      </c>
      <c r="P344" s="84">
        <v>3.4</v>
      </c>
      <c r="Q344" s="84">
        <v>4.55</v>
      </c>
      <c r="R344" s="73">
        <v>10</v>
      </c>
      <c r="T344" s="78">
        <v>333</v>
      </c>
      <c r="U344" s="73">
        <v>7.1</v>
      </c>
    </row>
    <row r="345" spans="7:21">
      <c r="G345" s="78">
        <v>333</v>
      </c>
      <c r="H345" s="73">
        <v>0.4</v>
      </c>
      <c r="M345" s="78">
        <v>42.5</v>
      </c>
      <c r="N345" s="84">
        <v>3.9</v>
      </c>
      <c r="O345" s="84">
        <v>-1.7</v>
      </c>
      <c r="P345" s="84">
        <v>3</v>
      </c>
      <c r="Q345" s="84">
        <v>4.37</v>
      </c>
      <c r="R345" s="73">
        <v>7</v>
      </c>
      <c r="T345" s="78">
        <v>334</v>
      </c>
      <c r="U345" s="73">
        <v>6.9</v>
      </c>
    </row>
    <row r="346" spans="7:21">
      <c r="G346" s="78">
        <v>334</v>
      </c>
      <c r="H346" s="73">
        <v>0.4</v>
      </c>
      <c r="M346" s="78">
        <v>42.625</v>
      </c>
      <c r="N346" s="84">
        <v>6.7</v>
      </c>
      <c r="O346" s="84">
        <v>-1.7</v>
      </c>
      <c r="P346" s="84">
        <v>2.7</v>
      </c>
      <c r="Q346" s="84">
        <v>4.37</v>
      </c>
      <c r="R346" s="73">
        <v>4</v>
      </c>
      <c r="T346" s="78">
        <v>335</v>
      </c>
      <c r="U346" s="73">
        <v>7.3</v>
      </c>
    </row>
    <row r="347" spans="7:21">
      <c r="G347" s="78">
        <v>335</v>
      </c>
      <c r="H347" s="73">
        <v>0.4</v>
      </c>
      <c r="M347" s="78">
        <v>42.75</v>
      </c>
      <c r="N347" s="84">
        <v>4.4000000000000004</v>
      </c>
      <c r="O347" s="84">
        <v>-2.2000000000000002</v>
      </c>
      <c r="P347" s="84">
        <v>3</v>
      </c>
      <c r="Q347" s="84">
        <v>4.2</v>
      </c>
      <c r="R347" s="73">
        <v>10</v>
      </c>
      <c r="T347" s="78">
        <v>336</v>
      </c>
      <c r="U347" s="73">
        <v>7.8</v>
      </c>
    </row>
    <row r="348" spans="7:21">
      <c r="G348" s="78">
        <v>336</v>
      </c>
      <c r="H348" s="73">
        <v>0.4</v>
      </c>
      <c r="M348" s="78">
        <v>42.875</v>
      </c>
      <c r="N348" s="84">
        <v>1.7</v>
      </c>
      <c r="O348" s="84">
        <v>-2.8</v>
      </c>
      <c r="P348" s="84">
        <v>2.7</v>
      </c>
      <c r="Q348" s="84">
        <v>4.2</v>
      </c>
      <c r="R348" s="73">
        <v>8</v>
      </c>
      <c r="T348" s="78">
        <v>337</v>
      </c>
      <c r="U348" s="73">
        <v>9.6999999999999993</v>
      </c>
    </row>
    <row r="349" spans="7:21">
      <c r="G349" s="78">
        <v>337</v>
      </c>
      <c r="H349" s="73">
        <v>10.5</v>
      </c>
      <c r="M349" s="78">
        <v>43</v>
      </c>
      <c r="N349" s="84">
        <v>1.1000000000000001</v>
      </c>
      <c r="O349" s="84">
        <v>-2.8</v>
      </c>
      <c r="P349" s="84">
        <v>2.2999999999999998</v>
      </c>
      <c r="Q349" s="84">
        <v>5.77</v>
      </c>
      <c r="R349" s="73">
        <v>4</v>
      </c>
      <c r="T349" s="78">
        <v>338</v>
      </c>
      <c r="U349" s="73">
        <v>10.5</v>
      </c>
    </row>
    <row r="350" spans="7:21">
      <c r="G350" s="78">
        <v>338</v>
      </c>
      <c r="H350" s="73">
        <v>1.3</v>
      </c>
      <c r="M350" s="78">
        <v>43.125</v>
      </c>
      <c r="N350" s="84">
        <v>-1.1000000000000001</v>
      </c>
      <c r="O350" s="84">
        <v>-7.2</v>
      </c>
      <c r="P350" s="84">
        <v>3.4</v>
      </c>
      <c r="Q350" s="84">
        <v>6.29</v>
      </c>
      <c r="R350" s="73">
        <v>0</v>
      </c>
      <c r="T350" s="78">
        <v>339</v>
      </c>
      <c r="U350" s="73">
        <v>9</v>
      </c>
    </row>
    <row r="351" spans="7:21">
      <c r="G351" s="78">
        <v>339</v>
      </c>
      <c r="H351" s="73">
        <v>4</v>
      </c>
      <c r="M351" s="78">
        <v>43.25</v>
      </c>
      <c r="N351" s="84">
        <v>-2.2000000000000002</v>
      </c>
      <c r="O351" s="84">
        <v>-9.4</v>
      </c>
      <c r="P351" s="84">
        <v>2.7</v>
      </c>
      <c r="Q351" s="84">
        <v>0.35</v>
      </c>
      <c r="R351" s="73">
        <v>0</v>
      </c>
      <c r="T351" s="78">
        <v>340</v>
      </c>
      <c r="U351" s="73">
        <v>8.8000000000000007</v>
      </c>
    </row>
    <row r="352" spans="7:21">
      <c r="G352" s="78">
        <v>340</v>
      </c>
      <c r="H352" s="73">
        <v>0.4</v>
      </c>
      <c r="M352" s="78">
        <v>43.375</v>
      </c>
      <c r="N352" s="84">
        <v>-1.7</v>
      </c>
      <c r="O352" s="84">
        <v>-10.6</v>
      </c>
      <c r="P352" s="84">
        <v>3</v>
      </c>
      <c r="Q352" s="84">
        <v>0.52</v>
      </c>
      <c r="R352" s="73">
        <v>7</v>
      </c>
      <c r="T352" s="78">
        <v>341</v>
      </c>
      <c r="U352" s="73">
        <v>10.4</v>
      </c>
    </row>
    <row r="353" spans="7:21">
      <c r="G353" s="78">
        <v>341</v>
      </c>
      <c r="H353" s="73">
        <v>0.4</v>
      </c>
      <c r="M353" s="78">
        <v>43.5</v>
      </c>
      <c r="N353" s="84">
        <v>1.1000000000000001</v>
      </c>
      <c r="O353" s="84">
        <v>-9.4</v>
      </c>
      <c r="P353" s="84">
        <v>1.9</v>
      </c>
      <c r="Q353" s="84">
        <v>1.57</v>
      </c>
      <c r="R353" s="73">
        <v>7</v>
      </c>
      <c r="T353" s="78">
        <v>342</v>
      </c>
      <c r="U353" s="73">
        <v>11.6</v>
      </c>
    </row>
    <row r="354" spans="7:21">
      <c r="G354" s="78">
        <v>342</v>
      </c>
      <c r="H354" s="73">
        <v>0.4</v>
      </c>
      <c r="M354" s="78">
        <v>43.625</v>
      </c>
      <c r="N354" s="84">
        <v>3.9</v>
      </c>
      <c r="O354" s="84">
        <v>-8.3000000000000007</v>
      </c>
      <c r="P354" s="84">
        <v>2.7</v>
      </c>
      <c r="Q354" s="84">
        <v>2.4500000000000002</v>
      </c>
      <c r="R354" s="73">
        <v>7</v>
      </c>
      <c r="T354" s="78">
        <v>343</v>
      </c>
      <c r="U354" s="73">
        <v>11.9</v>
      </c>
    </row>
    <row r="355" spans="7:21">
      <c r="G355" s="78">
        <v>343</v>
      </c>
      <c r="H355" s="73">
        <v>1.3</v>
      </c>
      <c r="M355" s="78">
        <v>43.75</v>
      </c>
      <c r="N355" s="84">
        <v>1.1000000000000001</v>
      </c>
      <c r="O355" s="84">
        <v>-7.8</v>
      </c>
      <c r="P355" s="84">
        <v>3</v>
      </c>
      <c r="Q355" s="84">
        <v>2.27</v>
      </c>
      <c r="R355" s="73">
        <v>8</v>
      </c>
      <c r="T355" s="78">
        <v>344</v>
      </c>
      <c r="U355" s="73">
        <v>12.3</v>
      </c>
    </row>
    <row r="356" spans="7:21">
      <c r="G356" s="78">
        <v>344</v>
      </c>
      <c r="H356" s="73">
        <v>117.4</v>
      </c>
      <c r="M356" s="78">
        <v>43.875</v>
      </c>
      <c r="N356" s="84">
        <v>-1.7</v>
      </c>
      <c r="O356" s="84">
        <v>-7.2</v>
      </c>
      <c r="P356" s="84">
        <v>2.2999999999999998</v>
      </c>
      <c r="Q356" s="84">
        <v>2.1</v>
      </c>
      <c r="R356" s="73">
        <v>0</v>
      </c>
      <c r="T356" s="78">
        <v>345</v>
      </c>
      <c r="U356" s="73">
        <v>11.7</v>
      </c>
    </row>
    <row r="357" spans="7:21">
      <c r="G357" s="78">
        <v>345</v>
      </c>
      <c r="H357" s="73">
        <v>117</v>
      </c>
      <c r="M357" s="78">
        <v>44</v>
      </c>
      <c r="N357" s="84">
        <v>-2.2000000000000002</v>
      </c>
      <c r="O357" s="84">
        <v>-7.2</v>
      </c>
      <c r="P357" s="84">
        <v>0</v>
      </c>
      <c r="Q357" s="84">
        <v>0</v>
      </c>
      <c r="R357" s="73">
        <v>0</v>
      </c>
      <c r="T357" s="78">
        <v>346</v>
      </c>
      <c r="U357" s="73">
        <v>11</v>
      </c>
    </row>
    <row r="358" spans="7:21">
      <c r="G358" s="78">
        <v>346</v>
      </c>
      <c r="H358" s="73">
        <v>63.5</v>
      </c>
      <c r="M358" s="78">
        <v>44.125</v>
      </c>
      <c r="N358" s="84">
        <v>-3.9</v>
      </c>
      <c r="O358" s="84">
        <v>-8.3000000000000007</v>
      </c>
      <c r="P358" s="84">
        <v>0</v>
      </c>
      <c r="Q358" s="84">
        <v>0</v>
      </c>
      <c r="R358" s="73">
        <v>0</v>
      </c>
      <c r="T358" s="78">
        <v>347</v>
      </c>
      <c r="U358" s="73">
        <v>10.3</v>
      </c>
    </row>
    <row r="359" spans="7:21">
      <c r="G359" s="78">
        <v>347</v>
      </c>
      <c r="H359" s="73">
        <v>33.799999999999997</v>
      </c>
      <c r="M359" s="78">
        <v>44.25</v>
      </c>
      <c r="N359" s="84">
        <v>-4.4000000000000004</v>
      </c>
      <c r="O359" s="84">
        <v>-8.3000000000000007</v>
      </c>
      <c r="P359" s="84">
        <v>0</v>
      </c>
      <c r="Q359" s="84">
        <v>0</v>
      </c>
      <c r="R359" s="73">
        <v>0</v>
      </c>
      <c r="T359" s="78">
        <v>348</v>
      </c>
      <c r="U359" s="73">
        <v>10.1</v>
      </c>
    </row>
    <row r="360" spans="7:21">
      <c r="G360" s="78">
        <v>348</v>
      </c>
      <c r="H360" s="73">
        <v>22.5</v>
      </c>
      <c r="M360" s="78">
        <v>44.375</v>
      </c>
      <c r="N360" s="84">
        <v>0</v>
      </c>
      <c r="O360" s="84">
        <v>-3.9</v>
      </c>
      <c r="P360" s="84">
        <v>1.9</v>
      </c>
      <c r="Q360" s="84">
        <v>2.4500000000000002</v>
      </c>
      <c r="R360" s="73">
        <v>0</v>
      </c>
      <c r="T360" s="78">
        <v>349</v>
      </c>
      <c r="U360" s="73">
        <v>10.1</v>
      </c>
    </row>
    <row r="361" spans="7:21">
      <c r="G361" s="78">
        <v>349</v>
      </c>
      <c r="H361" s="73">
        <v>6</v>
      </c>
      <c r="M361" s="78">
        <v>44.5</v>
      </c>
      <c r="N361" s="84">
        <v>6.7</v>
      </c>
      <c r="O361" s="84">
        <v>-3.9</v>
      </c>
      <c r="P361" s="84">
        <v>3</v>
      </c>
      <c r="Q361" s="84">
        <v>2.1</v>
      </c>
      <c r="R361" s="73">
        <v>0</v>
      </c>
      <c r="T361" s="78">
        <v>350</v>
      </c>
      <c r="U361" s="73">
        <v>9.9</v>
      </c>
    </row>
    <row r="362" spans="7:21">
      <c r="G362" s="78">
        <v>350</v>
      </c>
      <c r="H362" s="73">
        <v>25.1</v>
      </c>
      <c r="M362" s="78">
        <v>44.625</v>
      </c>
      <c r="N362" s="84">
        <v>10.6</v>
      </c>
      <c r="O362" s="84">
        <v>-1.1000000000000001</v>
      </c>
      <c r="P362" s="84">
        <v>4.5</v>
      </c>
      <c r="Q362" s="84">
        <v>1.92</v>
      </c>
      <c r="R362" s="73">
        <v>2</v>
      </c>
      <c r="T362" s="78">
        <v>351</v>
      </c>
      <c r="U362" s="73">
        <v>9.6</v>
      </c>
    </row>
    <row r="363" spans="7:21">
      <c r="G363" s="78">
        <v>351</v>
      </c>
      <c r="H363" s="73">
        <v>10.8</v>
      </c>
      <c r="M363" s="78">
        <v>44.75</v>
      </c>
      <c r="N363" s="84">
        <v>10</v>
      </c>
      <c r="O363" s="84">
        <v>1.1000000000000001</v>
      </c>
      <c r="P363" s="84">
        <v>2.2999999999999998</v>
      </c>
      <c r="Q363" s="84">
        <v>2.27</v>
      </c>
      <c r="R363" s="73">
        <v>10</v>
      </c>
      <c r="T363" s="78">
        <v>352</v>
      </c>
      <c r="U363" s="73">
        <v>10.1</v>
      </c>
    </row>
    <row r="364" spans="7:21">
      <c r="G364" s="78">
        <v>352</v>
      </c>
      <c r="H364" s="73">
        <v>18.8</v>
      </c>
      <c r="M364" s="78">
        <v>44.875</v>
      </c>
      <c r="N364" s="84">
        <v>5</v>
      </c>
      <c r="O364" s="84">
        <v>0.6</v>
      </c>
      <c r="P364" s="84">
        <v>0</v>
      </c>
      <c r="Q364" s="84">
        <v>0</v>
      </c>
      <c r="R364" s="73">
        <v>3</v>
      </c>
      <c r="T364" s="78">
        <v>353</v>
      </c>
      <c r="U364" s="73">
        <v>9.9</v>
      </c>
    </row>
    <row r="365" spans="7:21">
      <c r="G365" s="78">
        <v>353</v>
      </c>
      <c r="H365" s="73">
        <v>10.199999999999999</v>
      </c>
      <c r="M365" s="78">
        <v>45</v>
      </c>
      <c r="N365" s="84">
        <v>6.1</v>
      </c>
      <c r="O365" s="84">
        <v>1.1000000000000001</v>
      </c>
      <c r="P365" s="84">
        <v>0</v>
      </c>
      <c r="Q365" s="84">
        <v>0</v>
      </c>
      <c r="R365" s="73">
        <v>4</v>
      </c>
      <c r="T365" s="78">
        <v>354</v>
      </c>
      <c r="U365" s="73">
        <v>9.8000000000000007</v>
      </c>
    </row>
    <row r="366" spans="7:21">
      <c r="G366" s="78">
        <v>354</v>
      </c>
      <c r="H366" s="73">
        <v>0.4</v>
      </c>
      <c r="M366" s="78">
        <v>45.125</v>
      </c>
      <c r="N366" s="84">
        <v>2.8</v>
      </c>
      <c r="O366" s="84">
        <v>-1.1000000000000001</v>
      </c>
      <c r="P366" s="84">
        <v>0</v>
      </c>
      <c r="Q366" s="84">
        <v>0</v>
      </c>
      <c r="R366" s="73">
        <v>8</v>
      </c>
      <c r="T366" s="78">
        <v>355</v>
      </c>
      <c r="U366" s="73">
        <v>9.5</v>
      </c>
    </row>
    <row r="367" spans="7:21">
      <c r="G367" s="78">
        <v>355</v>
      </c>
      <c r="H367" s="73">
        <v>12.8</v>
      </c>
      <c r="M367" s="78">
        <v>45.25</v>
      </c>
      <c r="N367" s="84">
        <v>1.1000000000000001</v>
      </c>
      <c r="O367" s="84">
        <v>-1.7</v>
      </c>
      <c r="P367" s="84">
        <v>0</v>
      </c>
      <c r="Q367" s="84">
        <v>0</v>
      </c>
      <c r="R367" s="73">
        <v>8</v>
      </c>
      <c r="T367" s="78">
        <v>356</v>
      </c>
      <c r="U367" s="73">
        <v>9.6</v>
      </c>
    </row>
    <row r="368" spans="7:21">
      <c r="G368" s="78">
        <v>356</v>
      </c>
      <c r="H368" s="73">
        <v>16.7</v>
      </c>
      <c r="M368" s="78">
        <v>45.375</v>
      </c>
      <c r="N368" s="84">
        <v>5.6</v>
      </c>
      <c r="O368" s="84">
        <v>1.1000000000000001</v>
      </c>
      <c r="P368" s="84">
        <v>1.9</v>
      </c>
      <c r="Q368" s="84">
        <v>3.32</v>
      </c>
      <c r="R368" s="73">
        <v>8</v>
      </c>
      <c r="T368" s="78">
        <v>357</v>
      </c>
      <c r="U368" s="73">
        <v>9</v>
      </c>
    </row>
    <row r="369" spans="7:21">
      <c r="G369" s="78">
        <v>357</v>
      </c>
      <c r="H369" s="73">
        <v>33.200000000000003</v>
      </c>
      <c r="M369" s="78">
        <v>45.5</v>
      </c>
      <c r="N369" s="84">
        <v>16.7</v>
      </c>
      <c r="O369" s="84">
        <v>5.6</v>
      </c>
      <c r="P369" s="84">
        <v>2.7</v>
      </c>
      <c r="Q369" s="84">
        <v>3.15</v>
      </c>
      <c r="R369" s="73">
        <v>1</v>
      </c>
      <c r="T369" s="78">
        <v>358</v>
      </c>
      <c r="U369" s="73">
        <v>9.4</v>
      </c>
    </row>
    <row r="370" spans="7:21">
      <c r="G370" s="78">
        <v>358</v>
      </c>
      <c r="H370" s="73">
        <v>0.4</v>
      </c>
      <c r="M370" s="78">
        <v>45.625</v>
      </c>
      <c r="N370" s="84">
        <v>17.2</v>
      </c>
      <c r="O370" s="84">
        <v>8.3000000000000007</v>
      </c>
      <c r="P370" s="84">
        <v>3.8</v>
      </c>
      <c r="Q370" s="84">
        <v>1.92</v>
      </c>
      <c r="R370" s="73">
        <v>10</v>
      </c>
      <c r="T370" s="78">
        <v>359</v>
      </c>
      <c r="U370" s="73">
        <v>6.4</v>
      </c>
    </row>
    <row r="371" spans="7:21">
      <c r="G371" s="78">
        <v>359</v>
      </c>
      <c r="H371" s="73">
        <v>11.8</v>
      </c>
      <c r="M371" s="78">
        <v>45.75</v>
      </c>
      <c r="N371" s="84">
        <v>13.9</v>
      </c>
      <c r="O371" s="84">
        <v>8.3000000000000007</v>
      </c>
      <c r="P371" s="84">
        <v>2.7</v>
      </c>
      <c r="Q371" s="84">
        <v>2.62</v>
      </c>
      <c r="R371" s="73">
        <v>10</v>
      </c>
      <c r="T371" s="78">
        <v>360</v>
      </c>
      <c r="U371" s="73">
        <v>4</v>
      </c>
    </row>
    <row r="372" spans="7:21">
      <c r="G372" s="78">
        <v>360</v>
      </c>
      <c r="H372" s="73">
        <v>24.7</v>
      </c>
      <c r="M372" s="78">
        <v>45.875</v>
      </c>
      <c r="N372" s="84">
        <v>12.8</v>
      </c>
      <c r="O372" s="84">
        <v>8.9</v>
      </c>
      <c r="P372" s="84">
        <v>3</v>
      </c>
      <c r="Q372" s="84">
        <v>2.4500000000000002</v>
      </c>
      <c r="R372" s="73">
        <v>10</v>
      </c>
      <c r="T372" s="78">
        <v>361</v>
      </c>
      <c r="U372" s="73">
        <v>3.6</v>
      </c>
    </row>
    <row r="373" spans="7:21">
      <c r="G373" s="78">
        <v>361</v>
      </c>
      <c r="H373" s="73">
        <v>0.4</v>
      </c>
      <c r="M373" s="78">
        <v>46</v>
      </c>
      <c r="N373" s="84">
        <v>11.7</v>
      </c>
      <c r="O373" s="84">
        <v>8.3000000000000007</v>
      </c>
      <c r="P373" s="84">
        <v>1.9</v>
      </c>
      <c r="Q373" s="84">
        <v>2.8</v>
      </c>
      <c r="R373" s="73">
        <v>10</v>
      </c>
      <c r="T373" s="78">
        <v>362</v>
      </c>
      <c r="U373" s="73">
        <v>2.8</v>
      </c>
    </row>
    <row r="374" spans="7:21">
      <c r="G374" s="78">
        <v>362</v>
      </c>
      <c r="H374" s="73">
        <v>0.4</v>
      </c>
      <c r="M374" s="78">
        <v>46.125</v>
      </c>
      <c r="N374" s="84">
        <v>13.3</v>
      </c>
      <c r="O374" s="84">
        <v>9.4</v>
      </c>
      <c r="P374" s="84">
        <v>3.4</v>
      </c>
      <c r="Q374" s="84">
        <v>3.67</v>
      </c>
      <c r="R374" s="73">
        <v>10</v>
      </c>
      <c r="T374" s="78">
        <v>363</v>
      </c>
      <c r="U374" s="73">
        <v>4.4000000000000004</v>
      </c>
    </row>
    <row r="375" spans="7:21">
      <c r="G375" s="78">
        <v>363</v>
      </c>
      <c r="H375" s="73">
        <v>11.4</v>
      </c>
      <c r="M375" s="78">
        <v>46.25</v>
      </c>
      <c r="N375" s="84">
        <v>13.9</v>
      </c>
      <c r="O375" s="84">
        <v>9.4</v>
      </c>
      <c r="P375" s="84">
        <v>3.4</v>
      </c>
      <c r="Q375" s="84">
        <v>3.85</v>
      </c>
      <c r="R375" s="73">
        <v>10</v>
      </c>
      <c r="T375" s="78">
        <v>364</v>
      </c>
      <c r="U375" s="73">
        <v>3.4</v>
      </c>
    </row>
    <row r="376" spans="7:21">
      <c r="G376" s="78">
        <v>364</v>
      </c>
      <c r="H376" s="73">
        <v>8.4</v>
      </c>
      <c r="M376" s="78">
        <v>46.375</v>
      </c>
      <c r="N376" s="84">
        <v>15.6</v>
      </c>
      <c r="O376" s="84">
        <v>11.1</v>
      </c>
      <c r="P376" s="84">
        <v>3.8</v>
      </c>
      <c r="Q376" s="84">
        <v>4.0199999999999996</v>
      </c>
      <c r="R376" s="73">
        <v>10</v>
      </c>
      <c r="T376" s="78">
        <v>365</v>
      </c>
      <c r="U376" s="73">
        <v>4.5999999999999996</v>
      </c>
    </row>
    <row r="377" spans="7:21" ht="14.25" thickBot="1">
      <c r="G377" s="79">
        <v>365</v>
      </c>
      <c r="H377" s="74">
        <v>0.4</v>
      </c>
      <c r="M377" s="78">
        <v>46.5</v>
      </c>
      <c r="N377" s="84">
        <v>16.7</v>
      </c>
      <c r="O377" s="84">
        <v>12.8</v>
      </c>
      <c r="P377" s="84">
        <v>3</v>
      </c>
      <c r="Q377" s="84">
        <v>4.0199999999999996</v>
      </c>
      <c r="R377" s="73">
        <v>10</v>
      </c>
      <c r="T377" s="79">
        <v>366</v>
      </c>
      <c r="U377" s="74">
        <v>5.5</v>
      </c>
    </row>
    <row r="378" spans="7:21">
      <c r="M378" s="78">
        <v>46.625</v>
      </c>
      <c r="N378" s="84">
        <v>16.7</v>
      </c>
      <c r="O378" s="84">
        <v>13.3</v>
      </c>
      <c r="P378" s="84">
        <v>3.4</v>
      </c>
      <c r="Q378" s="84">
        <v>4.0199999999999996</v>
      </c>
      <c r="R378" s="73">
        <v>10</v>
      </c>
    </row>
    <row r="379" spans="7:21">
      <c r="M379" s="78">
        <v>46.75</v>
      </c>
      <c r="N379" s="84">
        <v>14.4</v>
      </c>
      <c r="O379" s="84">
        <v>10</v>
      </c>
      <c r="P379" s="84">
        <v>6.4</v>
      </c>
      <c r="Q379" s="84">
        <v>5.42</v>
      </c>
      <c r="R379" s="73">
        <v>10</v>
      </c>
    </row>
    <row r="380" spans="7:21">
      <c r="M380" s="78">
        <v>46.875</v>
      </c>
      <c r="N380" s="84">
        <v>7.8</v>
      </c>
      <c r="O380" s="84">
        <v>3.3</v>
      </c>
      <c r="P380" s="84">
        <v>6.8</v>
      </c>
      <c r="Q380" s="84">
        <v>5.07</v>
      </c>
      <c r="R380" s="73">
        <v>10</v>
      </c>
    </row>
    <row r="381" spans="7:21">
      <c r="M381" s="78">
        <v>47</v>
      </c>
      <c r="N381" s="84">
        <v>4.4000000000000004</v>
      </c>
      <c r="O381" s="84">
        <v>-1.7</v>
      </c>
      <c r="P381" s="84">
        <v>6.8</v>
      </c>
      <c r="Q381" s="84">
        <v>5.77</v>
      </c>
      <c r="R381" s="73">
        <v>10</v>
      </c>
    </row>
    <row r="382" spans="7:21">
      <c r="M382" s="78">
        <v>47.125</v>
      </c>
      <c r="N382" s="84">
        <v>2.8</v>
      </c>
      <c r="O382" s="84">
        <v>-3.3</v>
      </c>
      <c r="P382" s="84">
        <v>6.1</v>
      </c>
      <c r="Q382" s="84">
        <v>6.12</v>
      </c>
      <c r="R382" s="73">
        <v>10</v>
      </c>
    </row>
    <row r="383" spans="7:21">
      <c r="M383" s="78">
        <v>47.25</v>
      </c>
      <c r="N383" s="84">
        <v>0.6</v>
      </c>
      <c r="O383" s="84">
        <v>-6.1</v>
      </c>
      <c r="P383" s="84">
        <v>4.5</v>
      </c>
      <c r="Q383" s="84">
        <v>6.29</v>
      </c>
      <c r="R383" s="73">
        <v>10</v>
      </c>
    </row>
    <row r="384" spans="7:21">
      <c r="M384" s="78">
        <v>47.375</v>
      </c>
      <c r="N384" s="84">
        <v>1.1000000000000001</v>
      </c>
      <c r="O384" s="84">
        <v>-7.2</v>
      </c>
      <c r="P384" s="84">
        <v>5.3</v>
      </c>
      <c r="Q384" s="84">
        <v>0.17</v>
      </c>
      <c r="R384" s="73">
        <v>9</v>
      </c>
    </row>
    <row r="385" spans="13:18">
      <c r="M385" s="78">
        <v>47.5</v>
      </c>
      <c r="N385" s="84">
        <v>2.8</v>
      </c>
      <c r="O385" s="84">
        <v>-8.3000000000000007</v>
      </c>
      <c r="P385" s="84">
        <v>5.3</v>
      </c>
      <c r="Q385" s="84">
        <v>0.17</v>
      </c>
      <c r="R385" s="73">
        <v>8</v>
      </c>
    </row>
    <row r="386" spans="13:18">
      <c r="M386" s="78">
        <v>47.625</v>
      </c>
      <c r="N386" s="84">
        <v>2.8</v>
      </c>
      <c r="O386" s="84">
        <v>-11.1</v>
      </c>
      <c r="P386" s="84">
        <v>6.4</v>
      </c>
      <c r="Q386" s="84">
        <v>6.12</v>
      </c>
      <c r="R386" s="73">
        <v>10</v>
      </c>
    </row>
    <row r="387" spans="13:18">
      <c r="M387" s="78">
        <v>47.75</v>
      </c>
      <c r="N387" s="84">
        <v>0</v>
      </c>
      <c r="O387" s="84">
        <v>-12.2</v>
      </c>
      <c r="P387" s="84">
        <v>6.1</v>
      </c>
      <c r="Q387" s="84">
        <v>6.29</v>
      </c>
      <c r="R387" s="73">
        <v>9</v>
      </c>
    </row>
    <row r="388" spans="13:18">
      <c r="M388" s="78">
        <v>47.875</v>
      </c>
      <c r="N388" s="84">
        <v>-2.2000000000000002</v>
      </c>
      <c r="O388" s="84">
        <v>-12.2</v>
      </c>
      <c r="P388" s="84">
        <v>6.4</v>
      </c>
      <c r="Q388" s="84">
        <v>6.12</v>
      </c>
      <c r="R388" s="73">
        <v>1</v>
      </c>
    </row>
    <row r="389" spans="13:18">
      <c r="M389" s="78">
        <v>48</v>
      </c>
      <c r="N389" s="84">
        <v>-5</v>
      </c>
      <c r="O389" s="84">
        <v>-13.3</v>
      </c>
      <c r="P389" s="84">
        <v>4.5</v>
      </c>
      <c r="Q389" s="84">
        <v>5.94</v>
      </c>
      <c r="R389" s="73">
        <v>0</v>
      </c>
    </row>
    <row r="390" spans="13:18">
      <c r="M390" s="78">
        <v>48.125</v>
      </c>
      <c r="N390" s="84">
        <v>-6.7</v>
      </c>
      <c r="O390" s="84">
        <v>-13.9</v>
      </c>
      <c r="P390" s="84">
        <v>2.7</v>
      </c>
      <c r="Q390" s="84">
        <v>5.94</v>
      </c>
      <c r="R390" s="73">
        <v>0</v>
      </c>
    </row>
    <row r="391" spans="13:18">
      <c r="M391" s="78">
        <v>48.25</v>
      </c>
      <c r="N391" s="84">
        <v>-8.3000000000000007</v>
      </c>
      <c r="O391" s="84">
        <v>-13.9</v>
      </c>
      <c r="P391" s="84">
        <v>3.4</v>
      </c>
      <c r="Q391" s="84">
        <v>6.29</v>
      </c>
      <c r="R391" s="73">
        <v>0</v>
      </c>
    </row>
    <row r="392" spans="13:18">
      <c r="M392" s="78">
        <v>48.375</v>
      </c>
      <c r="N392" s="84">
        <v>-5.6</v>
      </c>
      <c r="O392" s="84">
        <v>-13.3</v>
      </c>
      <c r="P392" s="84">
        <v>3.8</v>
      </c>
      <c r="Q392" s="84">
        <v>0.7</v>
      </c>
      <c r="R392" s="73">
        <v>0</v>
      </c>
    </row>
    <row r="393" spans="13:18">
      <c r="M393" s="78">
        <v>48.5</v>
      </c>
      <c r="N393" s="84">
        <v>-1.7</v>
      </c>
      <c r="O393" s="84">
        <v>-13.3</v>
      </c>
      <c r="P393" s="84">
        <v>2.7</v>
      </c>
      <c r="Q393" s="84">
        <v>1.05</v>
      </c>
      <c r="R393" s="73">
        <v>0</v>
      </c>
    </row>
    <row r="394" spans="13:18">
      <c r="M394" s="78">
        <v>48.625</v>
      </c>
      <c r="N394" s="84">
        <v>0.6</v>
      </c>
      <c r="O394" s="84">
        <v>-13.3</v>
      </c>
      <c r="P394" s="84">
        <v>0</v>
      </c>
      <c r="Q394" s="84">
        <v>0</v>
      </c>
      <c r="R394" s="73">
        <v>0</v>
      </c>
    </row>
    <row r="395" spans="13:18">
      <c r="M395" s="78">
        <v>48.75</v>
      </c>
      <c r="N395" s="84">
        <v>-1.1000000000000001</v>
      </c>
      <c r="O395" s="84">
        <v>-12.8</v>
      </c>
      <c r="P395" s="84">
        <v>2.2999999999999998</v>
      </c>
      <c r="Q395" s="84">
        <v>2.1</v>
      </c>
      <c r="R395" s="73">
        <v>3</v>
      </c>
    </row>
    <row r="396" spans="13:18">
      <c r="M396" s="78">
        <v>48.875</v>
      </c>
      <c r="N396" s="84">
        <v>-2.2000000000000002</v>
      </c>
      <c r="O396" s="84">
        <v>-10.6</v>
      </c>
      <c r="P396" s="84">
        <v>2.2999999999999998</v>
      </c>
      <c r="Q396" s="84">
        <v>1.75</v>
      </c>
      <c r="R396" s="73">
        <v>0</v>
      </c>
    </row>
    <row r="397" spans="13:18">
      <c r="M397" s="78">
        <v>49</v>
      </c>
      <c r="N397" s="84">
        <v>-3.9</v>
      </c>
      <c r="O397" s="84">
        <v>-9.4</v>
      </c>
      <c r="P397" s="84">
        <v>0</v>
      </c>
      <c r="Q397" s="84">
        <v>0</v>
      </c>
      <c r="R397" s="73">
        <v>0</v>
      </c>
    </row>
    <row r="398" spans="13:18">
      <c r="M398" s="78">
        <v>49.125</v>
      </c>
      <c r="N398" s="84">
        <v>-5.6</v>
      </c>
      <c r="O398" s="84">
        <v>-9.4</v>
      </c>
      <c r="P398" s="84">
        <v>0</v>
      </c>
      <c r="Q398" s="84">
        <v>0</v>
      </c>
      <c r="R398" s="73">
        <v>2</v>
      </c>
    </row>
    <row r="399" spans="13:18">
      <c r="M399" s="78">
        <v>49.25</v>
      </c>
      <c r="N399" s="84">
        <v>-6.1</v>
      </c>
      <c r="O399" s="84">
        <v>-9.4</v>
      </c>
      <c r="P399" s="84">
        <v>0</v>
      </c>
      <c r="Q399" s="84">
        <v>0</v>
      </c>
      <c r="R399" s="73">
        <v>2</v>
      </c>
    </row>
    <row r="400" spans="13:18">
      <c r="M400" s="78">
        <v>49.375</v>
      </c>
      <c r="N400" s="84">
        <v>-0.6</v>
      </c>
      <c r="O400" s="84">
        <v>-5.6</v>
      </c>
      <c r="P400" s="84">
        <v>1.9</v>
      </c>
      <c r="Q400" s="84">
        <v>2.97</v>
      </c>
      <c r="R400" s="73">
        <v>7</v>
      </c>
    </row>
    <row r="401" spans="13:18">
      <c r="M401" s="78">
        <v>49.5</v>
      </c>
      <c r="N401" s="84">
        <v>6.1</v>
      </c>
      <c r="O401" s="84">
        <v>-6.7</v>
      </c>
      <c r="P401" s="84">
        <v>3.4</v>
      </c>
      <c r="Q401" s="84">
        <v>2.62</v>
      </c>
      <c r="R401" s="73">
        <v>9</v>
      </c>
    </row>
    <row r="402" spans="13:18">
      <c r="M402" s="78">
        <v>49.625</v>
      </c>
      <c r="N402" s="84">
        <v>7.8</v>
      </c>
      <c r="O402" s="84">
        <v>-6.7</v>
      </c>
      <c r="P402" s="84">
        <v>5.3</v>
      </c>
      <c r="Q402" s="84">
        <v>2.4500000000000002</v>
      </c>
      <c r="R402" s="73">
        <v>4</v>
      </c>
    </row>
    <row r="403" spans="13:18">
      <c r="M403" s="78">
        <v>49.75</v>
      </c>
      <c r="N403" s="84">
        <v>7.8</v>
      </c>
      <c r="O403" s="84">
        <v>-5</v>
      </c>
      <c r="P403" s="84">
        <v>4.5</v>
      </c>
      <c r="Q403" s="84">
        <v>2.4500000000000002</v>
      </c>
      <c r="R403" s="73">
        <v>9</v>
      </c>
    </row>
    <row r="404" spans="13:18">
      <c r="M404" s="78">
        <v>49.875</v>
      </c>
      <c r="N404" s="84">
        <v>7.2</v>
      </c>
      <c r="O404" s="84">
        <v>-4.4000000000000004</v>
      </c>
      <c r="P404" s="84">
        <v>3</v>
      </c>
      <c r="Q404" s="84">
        <v>2.8</v>
      </c>
      <c r="R404" s="73">
        <v>10</v>
      </c>
    </row>
    <row r="405" spans="13:18">
      <c r="M405" s="78">
        <v>50</v>
      </c>
      <c r="N405" s="84">
        <v>7.2</v>
      </c>
      <c r="O405" s="84">
        <v>-3.9</v>
      </c>
      <c r="P405" s="84">
        <v>3</v>
      </c>
      <c r="Q405" s="84">
        <v>2.62</v>
      </c>
      <c r="R405" s="73">
        <v>10</v>
      </c>
    </row>
    <row r="406" spans="13:18">
      <c r="M406" s="78">
        <v>50.125</v>
      </c>
      <c r="N406" s="84">
        <v>7.2</v>
      </c>
      <c r="O406" s="84">
        <v>-2.8</v>
      </c>
      <c r="P406" s="84">
        <v>2.7</v>
      </c>
      <c r="Q406" s="84">
        <v>2.97</v>
      </c>
      <c r="R406" s="73">
        <v>10</v>
      </c>
    </row>
    <row r="407" spans="13:18">
      <c r="M407" s="78">
        <v>50.25</v>
      </c>
      <c r="N407" s="84">
        <v>8.9</v>
      </c>
      <c r="O407" s="84">
        <v>0.6</v>
      </c>
      <c r="P407" s="84">
        <v>3</v>
      </c>
      <c r="Q407" s="84">
        <v>3.15</v>
      </c>
      <c r="R407" s="73">
        <v>10</v>
      </c>
    </row>
    <row r="408" spans="13:18">
      <c r="M408" s="78">
        <v>50.375</v>
      </c>
      <c r="N408" s="84">
        <v>8.9</v>
      </c>
      <c r="O408" s="84">
        <v>3.3</v>
      </c>
      <c r="P408" s="84">
        <v>2.7</v>
      </c>
      <c r="Q408" s="84">
        <v>2.1</v>
      </c>
      <c r="R408" s="73">
        <v>10</v>
      </c>
    </row>
    <row r="409" spans="13:18">
      <c r="M409" s="78">
        <v>50.5</v>
      </c>
      <c r="N409" s="84">
        <v>9.4</v>
      </c>
      <c r="O409" s="84">
        <v>5.6</v>
      </c>
      <c r="P409" s="84">
        <v>2.7</v>
      </c>
      <c r="Q409" s="84">
        <v>2.1</v>
      </c>
      <c r="R409" s="73">
        <v>10</v>
      </c>
    </row>
    <row r="410" spans="13:18">
      <c r="M410" s="78">
        <v>50.625</v>
      </c>
      <c r="N410" s="84">
        <v>13.3</v>
      </c>
      <c r="O410" s="84">
        <v>10</v>
      </c>
      <c r="P410" s="84">
        <v>2.7</v>
      </c>
      <c r="Q410" s="84">
        <v>2.27</v>
      </c>
      <c r="R410" s="73">
        <v>10</v>
      </c>
    </row>
    <row r="411" spans="13:18">
      <c r="M411" s="78">
        <v>50.75</v>
      </c>
      <c r="N411" s="84">
        <v>12.2</v>
      </c>
      <c r="O411" s="84">
        <v>8.3000000000000007</v>
      </c>
      <c r="P411" s="84">
        <v>2.2999999999999998</v>
      </c>
      <c r="Q411" s="84">
        <v>0.7</v>
      </c>
      <c r="R411" s="73">
        <v>3</v>
      </c>
    </row>
    <row r="412" spans="13:18">
      <c r="M412" s="78">
        <v>50.875</v>
      </c>
      <c r="N412" s="84">
        <v>8.9</v>
      </c>
      <c r="O412" s="84">
        <v>6.7</v>
      </c>
      <c r="P412" s="84">
        <v>0</v>
      </c>
      <c r="Q412" s="84">
        <v>0</v>
      </c>
      <c r="R412" s="73">
        <v>0</v>
      </c>
    </row>
    <row r="413" spans="13:18">
      <c r="M413" s="78">
        <v>51</v>
      </c>
      <c r="N413" s="84">
        <v>7.2</v>
      </c>
      <c r="O413" s="84">
        <v>5</v>
      </c>
      <c r="P413" s="84">
        <v>2.2999999999999998</v>
      </c>
      <c r="Q413" s="84">
        <v>0.35</v>
      </c>
      <c r="R413" s="73">
        <v>0</v>
      </c>
    </row>
    <row r="414" spans="13:18">
      <c r="M414" s="78">
        <v>51.125</v>
      </c>
      <c r="N414" s="84">
        <v>7.8</v>
      </c>
      <c r="O414" s="84">
        <v>5.6</v>
      </c>
      <c r="P414" s="84">
        <v>2.7</v>
      </c>
      <c r="Q414" s="84">
        <v>5.59</v>
      </c>
      <c r="R414" s="73">
        <v>10</v>
      </c>
    </row>
    <row r="415" spans="13:18">
      <c r="M415" s="78">
        <v>51.25</v>
      </c>
      <c r="N415" s="84">
        <v>8.9</v>
      </c>
      <c r="O415" s="84">
        <v>6.1</v>
      </c>
      <c r="P415" s="84">
        <v>0</v>
      </c>
      <c r="Q415" s="84">
        <v>0</v>
      </c>
      <c r="R415" s="73">
        <v>10</v>
      </c>
    </row>
    <row r="416" spans="13:18">
      <c r="M416" s="78">
        <v>51.375</v>
      </c>
      <c r="N416" s="84">
        <v>10</v>
      </c>
      <c r="O416" s="84">
        <v>7.2</v>
      </c>
      <c r="P416" s="84">
        <v>1.9</v>
      </c>
      <c r="Q416" s="84">
        <v>4.72</v>
      </c>
      <c r="R416" s="73">
        <v>10</v>
      </c>
    </row>
    <row r="417" spans="13:18">
      <c r="M417" s="78">
        <v>51.5</v>
      </c>
      <c r="N417" s="84">
        <v>11.7</v>
      </c>
      <c r="O417" s="84">
        <v>8.9</v>
      </c>
      <c r="P417" s="84">
        <v>2.7</v>
      </c>
      <c r="Q417" s="84">
        <v>3.67</v>
      </c>
      <c r="R417" s="73">
        <v>10</v>
      </c>
    </row>
    <row r="418" spans="13:18">
      <c r="M418" s="78">
        <v>51.625</v>
      </c>
      <c r="N418" s="84">
        <v>13.9</v>
      </c>
      <c r="O418" s="84">
        <v>9.4</v>
      </c>
      <c r="P418" s="84">
        <v>3.8</v>
      </c>
      <c r="Q418" s="84">
        <v>1.92</v>
      </c>
      <c r="R418" s="73">
        <v>7</v>
      </c>
    </row>
    <row r="419" spans="13:18">
      <c r="M419" s="78">
        <v>51.75</v>
      </c>
      <c r="N419" s="84">
        <v>10.6</v>
      </c>
      <c r="O419" s="84">
        <v>7.8</v>
      </c>
      <c r="P419" s="84">
        <v>2.7</v>
      </c>
      <c r="Q419" s="84">
        <v>1.92</v>
      </c>
      <c r="R419" s="73">
        <v>7</v>
      </c>
    </row>
    <row r="420" spans="13:18">
      <c r="M420" s="78">
        <v>51.875</v>
      </c>
      <c r="N420" s="84">
        <v>10</v>
      </c>
      <c r="O420" s="84">
        <v>7.2</v>
      </c>
      <c r="P420" s="84">
        <v>3</v>
      </c>
      <c r="Q420" s="84">
        <v>1.22</v>
      </c>
      <c r="R420" s="73">
        <v>10</v>
      </c>
    </row>
    <row r="421" spans="13:18">
      <c r="M421" s="78">
        <v>52</v>
      </c>
      <c r="N421" s="84">
        <v>10</v>
      </c>
      <c r="O421" s="84">
        <v>7.8</v>
      </c>
      <c r="P421" s="84">
        <v>1.9</v>
      </c>
      <c r="Q421" s="84">
        <v>1.22</v>
      </c>
      <c r="R421" s="73">
        <v>10</v>
      </c>
    </row>
    <row r="422" spans="13:18">
      <c r="M422" s="78">
        <v>52.125</v>
      </c>
      <c r="N422" s="84">
        <v>8.3000000000000007</v>
      </c>
      <c r="O422" s="84">
        <v>7.2</v>
      </c>
      <c r="P422" s="84">
        <v>1.1000000000000001</v>
      </c>
      <c r="Q422" s="84">
        <v>3.5</v>
      </c>
      <c r="R422" s="73">
        <v>10</v>
      </c>
    </row>
    <row r="423" spans="13:18">
      <c r="M423" s="78">
        <v>52.25</v>
      </c>
      <c r="N423" s="84">
        <v>6.7</v>
      </c>
      <c r="O423" s="84">
        <v>5.6</v>
      </c>
      <c r="P423" s="84">
        <v>0</v>
      </c>
      <c r="Q423" s="84">
        <v>0</v>
      </c>
      <c r="R423" s="73">
        <v>10</v>
      </c>
    </row>
    <row r="424" spans="13:18">
      <c r="M424" s="78">
        <v>52.375</v>
      </c>
      <c r="N424" s="84">
        <v>12.2</v>
      </c>
      <c r="O424" s="84">
        <v>10</v>
      </c>
      <c r="P424" s="84">
        <v>2.2999999999999998</v>
      </c>
      <c r="Q424" s="84">
        <v>5.07</v>
      </c>
      <c r="R424" s="73">
        <v>10</v>
      </c>
    </row>
    <row r="425" spans="13:18">
      <c r="M425" s="78">
        <v>52.5</v>
      </c>
      <c r="N425" s="84">
        <v>25</v>
      </c>
      <c r="O425" s="84">
        <v>8.9</v>
      </c>
      <c r="P425" s="84">
        <v>6.1</v>
      </c>
      <c r="Q425" s="84">
        <v>4.2</v>
      </c>
      <c r="R425" s="73">
        <v>3</v>
      </c>
    </row>
    <row r="426" spans="13:18">
      <c r="M426" s="78">
        <v>52.625</v>
      </c>
      <c r="N426" s="84">
        <v>27.8</v>
      </c>
      <c r="O426" s="84">
        <v>2.8</v>
      </c>
      <c r="P426" s="84">
        <v>6.4</v>
      </c>
      <c r="Q426" s="84">
        <v>4.37</v>
      </c>
      <c r="R426" s="73">
        <v>0</v>
      </c>
    </row>
    <row r="427" spans="13:18">
      <c r="M427" s="78">
        <v>52.75</v>
      </c>
      <c r="N427" s="84">
        <v>22.8</v>
      </c>
      <c r="O427" s="84">
        <v>-1.1000000000000001</v>
      </c>
      <c r="P427" s="84">
        <v>4.5</v>
      </c>
      <c r="Q427" s="84">
        <v>4.37</v>
      </c>
      <c r="R427" s="73">
        <v>0</v>
      </c>
    </row>
    <row r="428" spans="13:18">
      <c r="M428" s="78">
        <v>52.875</v>
      </c>
      <c r="N428" s="84">
        <v>17.2</v>
      </c>
      <c r="O428" s="84">
        <v>0</v>
      </c>
      <c r="P428" s="84">
        <v>3</v>
      </c>
      <c r="Q428" s="84">
        <v>4.55</v>
      </c>
      <c r="R428" s="73">
        <v>0</v>
      </c>
    </row>
    <row r="429" spans="13:18">
      <c r="M429" s="78">
        <v>53</v>
      </c>
      <c r="N429" s="84">
        <v>15.6</v>
      </c>
      <c r="O429" s="84">
        <v>1.1000000000000001</v>
      </c>
      <c r="P429" s="84">
        <v>2.2999999999999998</v>
      </c>
      <c r="Q429" s="84">
        <v>4.55</v>
      </c>
      <c r="R429" s="73">
        <v>0</v>
      </c>
    </row>
    <row r="430" spans="13:18">
      <c r="M430" s="78">
        <v>53.125</v>
      </c>
      <c r="N430" s="84">
        <v>7.2</v>
      </c>
      <c r="O430" s="84">
        <v>0.6</v>
      </c>
      <c r="P430" s="84">
        <v>1.9</v>
      </c>
      <c r="Q430" s="84">
        <v>5.77</v>
      </c>
      <c r="R430" s="73">
        <v>0</v>
      </c>
    </row>
    <row r="431" spans="13:18">
      <c r="M431" s="78">
        <v>53.25</v>
      </c>
      <c r="N431" s="84">
        <v>6.7</v>
      </c>
      <c r="O431" s="84">
        <v>0.6</v>
      </c>
      <c r="P431" s="84">
        <v>1.9</v>
      </c>
      <c r="Q431" s="84">
        <v>4.37</v>
      </c>
      <c r="R431" s="73">
        <v>0</v>
      </c>
    </row>
    <row r="432" spans="13:18">
      <c r="M432" s="78">
        <v>53.375</v>
      </c>
      <c r="N432" s="84">
        <v>13.3</v>
      </c>
      <c r="O432" s="84">
        <v>5.6</v>
      </c>
      <c r="P432" s="84">
        <v>0</v>
      </c>
      <c r="Q432" s="84">
        <v>0</v>
      </c>
      <c r="R432" s="73">
        <v>3</v>
      </c>
    </row>
    <row r="433" spans="13:18">
      <c r="M433" s="78">
        <v>53.5</v>
      </c>
      <c r="N433" s="84">
        <v>20</v>
      </c>
      <c r="O433" s="84">
        <v>5</v>
      </c>
      <c r="P433" s="84">
        <v>3.4</v>
      </c>
      <c r="Q433" s="84">
        <v>2.27</v>
      </c>
      <c r="R433" s="73">
        <v>9</v>
      </c>
    </row>
    <row r="434" spans="13:18">
      <c r="M434" s="78">
        <v>53.625</v>
      </c>
      <c r="N434" s="84">
        <v>21.7</v>
      </c>
      <c r="O434" s="84">
        <v>6.1</v>
      </c>
      <c r="P434" s="84">
        <v>4.5</v>
      </c>
      <c r="Q434" s="84">
        <v>2.27</v>
      </c>
      <c r="R434" s="73">
        <v>9</v>
      </c>
    </row>
    <row r="435" spans="13:18">
      <c r="M435" s="78">
        <v>53.75</v>
      </c>
      <c r="N435" s="84">
        <v>18.3</v>
      </c>
      <c r="O435" s="84">
        <v>6.1</v>
      </c>
      <c r="P435" s="84">
        <v>2.2999999999999998</v>
      </c>
      <c r="Q435" s="84">
        <v>1.22</v>
      </c>
      <c r="R435" s="73">
        <v>3</v>
      </c>
    </row>
    <row r="436" spans="13:18">
      <c r="M436" s="78">
        <v>53.875</v>
      </c>
      <c r="N436" s="84">
        <v>15</v>
      </c>
      <c r="O436" s="84">
        <v>7.2</v>
      </c>
      <c r="P436" s="84">
        <v>1.1000000000000001</v>
      </c>
      <c r="Q436" s="84">
        <v>0.7</v>
      </c>
      <c r="R436" s="73">
        <v>0</v>
      </c>
    </row>
    <row r="437" spans="13:18">
      <c r="M437" s="78">
        <v>54</v>
      </c>
      <c r="N437" s="84">
        <v>10</v>
      </c>
      <c r="O437" s="84">
        <v>6.1</v>
      </c>
      <c r="P437" s="84">
        <v>3.4</v>
      </c>
      <c r="Q437" s="84">
        <v>5.24</v>
      </c>
      <c r="R437" s="73">
        <v>0</v>
      </c>
    </row>
    <row r="438" spans="13:18">
      <c r="M438" s="78">
        <v>54.125</v>
      </c>
      <c r="N438" s="84">
        <v>9.4</v>
      </c>
      <c r="O438" s="84">
        <v>5.6</v>
      </c>
      <c r="P438" s="84">
        <v>3</v>
      </c>
      <c r="Q438" s="84">
        <v>5.07</v>
      </c>
      <c r="R438" s="73">
        <v>0</v>
      </c>
    </row>
    <row r="439" spans="13:18">
      <c r="M439" s="78">
        <v>54.25</v>
      </c>
      <c r="N439" s="84">
        <v>9.4</v>
      </c>
      <c r="O439" s="84">
        <v>6.1</v>
      </c>
      <c r="P439" s="84">
        <v>0</v>
      </c>
      <c r="Q439" s="84">
        <v>0</v>
      </c>
      <c r="R439" s="73">
        <v>0</v>
      </c>
    </row>
    <row r="440" spans="13:18">
      <c r="M440" s="78">
        <v>54.375</v>
      </c>
      <c r="N440" s="84">
        <v>12.8</v>
      </c>
      <c r="O440" s="84">
        <v>7.2</v>
      </c>
      <c r="P440" s="84">
        <v>4.5</v>
      </c>
      <c r="Q440" s="84">
        <v>6.12</v>
      </c>
      <c r="R440" s="73">
        <v>0</v>
      </c>
    </row>
    <row r="441" spans="13:18">
      <c r="M441" s="78">
        <v>54.5</v>
      </c>
      <c r="N441" s="84">
        <v>16.7</v>
      </c>
      <c r="O441" s="84">
        <v>6.7</v>
      </c>
      <c r="P441" s="84">
        <v>4.5</v>
      </c>
      <c r="Q441" s="84">
        <v>5.77</v>
      </c>
      <c r="R441" s="73">
        <v>0</v>
      </c>
    </row>
    <row r="442" spans="13:18">
      <c r="M442" s="78">
        <v>54.625</v>
      </c>
      <c r="N442" s="84">
        <v>18.3</v>
      </c>
      <c r="O442" s="84">
        <v>5</v>
      </c>
      <c r="P442" s="84">
        <v>2.2999999999999998</v>
      </c>
      <c r="Q442" s="84">
        <v>5.24</v>
      </c>
      <c r="R442" s="73">
        <v>4</v>
      </c>
    </row>
    <row r="443" spans="13:18">
      <c r="M443" s="78">
        <v>54.75</v>
      </c>
      <c r="N443" s="84">
        <v>16.100000000000001</v>
      </c>
      <c r="O443" s="84">
        <v>4.4000000000000004</v>
      </c>
      <c r="P443" s="84">
        <v>2.7</v>
      </c>
      <c r="Q443" s="84">
        <v>6.29</v>
      </c>
      <c r="R443" s="73">
        <v>6</v>
      </c>
    </row>
    <row r="444" spans="13:18">
      <c r="M444" s="78">
        <v>54.875</v>
      </c>
      <c r="N444" s="84">
        <v>12.2</v>
      </c>
      <c r="O444" s="84">
        <v>3.9</v>
      </c>
      <c r="P444" s="84">
        <v>3</v>
      </c>
      <c r="Q444" s="84">
        <v>0.7</v>
      </c>
      <c r="R444" s="73">
        <v>1</v>
      </c>
    </row>
    <row r="445" spans="13:18">
      <c r="M445" s="78">
        <v>55</v>
      </c>
      <c r="N445" s="84">
        <v>10</v>
      </c>
      <c r="O445" s="84">
        <v>3.3</v>
      </c>
      <c r="P445" s="84">
        <v>3.4</v>
      </c>
      <c r="Q445" s="84">
        <v>0.7</v>
      </c>
      <c r="R445" s="73">
        <v>7</v>
      </c>
    </row>
    <row r="446" spans="13:18">
      <c r="M446" s="78">
        <v>55.125</v>
      </c>
      <c r="N446" s="84">
        <v>6.1</v>
      </c>
      <c r="O446" s="84">
        <v>1.1000000000000001</v>
      </c>
      <c r="P446" s="84">
        <v>2.7</v>
      </c>
      <c r="Q446" s="84">
        <v>0.52</v>
      </c>
      <c r="R446" s="73">
        <v>0</v>
      </c>
    </row>
    <row r="447" spans="13:18">
      <c r="M447" s="78">
        <v>55.25</v>
      </c>
      <c r="N447" s="84">
        <v>3.9</v>
      </c>
      <c r="O447" s="84">
        <v>1.1000000000000001</v>
      </c>
      <c r="P447" s="84">
        <v>1.9</v>
      </c>
      <c r="Q447" s="84">
        <v>0.87</v>
      </c>
      <c r="R447" s="73">
        <v>0</v>
      </c>
    </row>
    <row r="448" spans="13:18">
      <c r="M448" s="78">
        <v>55.375</v>
      </c>
      <c r="N448" s="84">
        <v>7.8</v>
      </c>
      <c r="O448" s="84">
        <v>3.3</v>
      </c>
      <c r="P448" s="84">
        <v>3.4</v>
      </c>
      <c r="Q448" s="84">
        <v>0.87</v>
      </c>
      <c r="R448" s="73">
        <v>0</v>
      </c>
    </row>
    <row r="449" spans="13:18">
      <c r="M449" s="78">
        <v>55.5</v>
      </c>
      <c r="N449" s="84">
        <v>12.8</v>
      </c>
      <c r="O449" s="84">
        <v>3.3</v>
      </c>
      <c r="P449" s="84">
        <v>4.5</v>
      </c>
      <c r="Q449" s="84">
        <v>1.05</v>
      </c>
      <c r="R449" s="73">
        <v>5</v>
      </c>
    </row>
    <row r="450" spans="13:18">
      <c r="M450" s="78">
        <v>55.625</v>
      </c>
      <c r="N450" s="84">
        <v>13.9</v>
      </c>
      <c r="O450" s="84">
        <v>2.8</v>
      </c>
      <c r="P450" s="84">
        <v>4.5</v>
      </c>
      <c r="Q450" s="84">
        <v>6.12</v>
      </c>
      <c r="R450" s="73">
        <v>10</v>
      </c>
    </row>
    <row r="451" spans="13:18">
      <c r="M451" s="78">
        <v>55.75</v>
      </c>
      <c r="N451" s="84">
        <v>8.9</v>
      </c>
      <c r="O451" s="84">
        <v>1.1000000000000001</v>
      </c>
      <c r="P451" s="84">
        <v>5.7</v>
      </c>
      <c r="Q451" s="84">
        <v>6.29</v>
      </c>
      <c r="R451" s="73">
        <v>10</v>
      </c>
    </row>
    <row r="452" spans="13:18">
      <c r="M452" s="78">
        <v>55.875</v>
      </c>
      <c r="N452" s="84">
        <v>6.1</v>
      </c>
      <c r="O452" s="84">
        <v>1.1000000000000001</v>
      </c>
      <c r="P452" s="84">
        <v>4.9000000000000004</v>
      </c>
      <c r="Q452" s="84">
        <v>6.29</v>
      </c>
      <c r="R452" s="73">
        <v>4</v>
      </c>
    </row>
    <row r="453" spans="13:18">
      <c r="M453" s="78">
        <v>56</v>
      </c>
      <c r="N453" s="84">
        <v>3.9</v>
      </c>
      <c r="O453" s="84">
        <v>0</v>
      </c>
      <c r="P453" s="84">
        <v>4.5</v>
      </c>
      <c r="Q453" s="84">
        <v>5.59</v>
      </c>
      <c r="R453" s="73">
        <v>10</v>
      </c>
    </row>
    <row r="454" spans="13:18">
      <c r="M454" s="78">
        <v>56.125</v>
      </c>
      <c r="N454" s="84">
        <v>1.7</v>
      </c>
      <c r="O454" s="84">
        <v>-0.6</v>
      </c>
      <c r="P454" s="84">
        <v>1.1000000000000001</v>
      </c>
      <c r="Q454" s="84">
        <v>4.0199999999999996</v>
      </c>
      <c r="R454" s="73">
        <v>0</v>
      </c>
    </row>
    <row r="455" spans="13:18">
      <c r="M455" s="78">
        <v>56.25</v>
      </c>
      <c r="N455" s="84">
        <v>1.1000000000000001</v>
      </c>
      <c r="O455" s="84">
        <v>-2.2000000000000002</v>
      </c>
      <c r="P455" s="84">
        <v>2.7</v>
      </c>
      <c r="Q455" s="84">
        <v>4.0199999999999996</v>
      </c>
      <c r="R455" s="73">
        <v>0</v>
      </c>
    </row>
    <row r="456" spans="13:18">
      <c r="M456" s="78">
        <v>56.375</v>
      </c>
      <c r="N456" s="84">
        <v>7.8</v>
      </c>
      <c r="O456" s="84">
        <v>2.8</v>
      </c>
      <c r="P456" s="84">
        <v>3.4</v>
      </c>
      <c r="Q456" s="84">
        <v>4.55</v>
      </c>
      <c r="R456" s="73">
        <v>1</v>
      </c>
    </row>
    <row r="457" spans="13:18">
      <c r="M457" s="78">
        <v>56.5</v>
      </c>
      <c r="N457" s="84">
        <v>10</v>
      </c>
      <c r="O457" s="84">
        <v>-10</v>
      </c>
      <c r="P457" s="84">
        <v>7.6</v>
      </c>
      <c r="Q457" s="84">
        <v>5.77</v>
      </c>
      <c r="R457" s="73">
        <v>0</v>
      </c>
    </row>
    <row r="458" spans="13:18">
      <c r="M458" s="78">
        <v>56.625</v>
      </c>
      <c r="N458" s="84">
        <v>10</v>
      </c>
      <c r="O458" s="84">
        <v>-12.2</v>
      </c>
      <c r="P458" s="84">
        <v>6.4</v>
      </c>
      <c r="Q458" s="84">
        <v>5.42</v>
      </c>
      <c r="R458" s="73">
        <v>0</v>
      </c>
    </row>
    <row r="459" spans="13:18">
      <c r="M459" s="78">
        <v>56.75</v>
      </c>
      <c r="N459" s="84">
        <v>7.2</v>
      </c>
      <c r="O459" s="84">
        <v>-13.3</v>
      </c>
      <c r="P459" s="84">
        <v>6.4</v>
      </c>
      <c r="Q459" s="84">
        <v>6.12</v>
      </c>
      <c r="R459" s="73">
        <v>0</v>
      </c>
    </row>
    <row r="460" spans="13:18">
      <c r="M460" s="78">
        <v>56.875</v>
      </c>
      <c r="N460" s="84">
        <v>1.7</v>
      </c>
      <c r="O460" s="84">
        <v>-15</v>
      </c>
      <c r="P460" s="84">
        <v>6.4</v>
      </c>
      <c r="Q460" s="84">
        <v>0.17</v>
      </c>
      <c r="R460" s="73">
        <v>0</v>
      </c>
    </row>
    <row r="461" spans="13:18">
      <c r="M461" s="78">
        <v>57</v>
      </c>
      <c r="N461" s="84">
        <v>-1.7</v>
      </c>
      <c r="O461" s="84">
        <v>-15</v>
      </c>
      <c r="P461" s="84">
        <v>4.5</v>
      </c>
      <c r="Q461" s="84">
        <v>5.94</v>
      </c>
      <c r="R461" s="73">
        <v>0</v>
      </c>
    </row>
    <row r="462" spans="13:18">
      <c r="M462" s="78">
        <v>57.125</v>
      </c>
      <c r="N462" s="84">
        <v>-3.9</v>
      </c>
      <c r="O462" s="84">
        <v>-15</v>
      </c>
      <c r="P462" s="84">
        <v>2.2999999999999998</v>
      </c>
      <c r="Q462" s="84">
        <v>0.17</v>
      </c>
      <c r="R462" s="73">
        <v>0</v>
      </c>
    </row>
    <row r="463" spans="13:18">
      <c r="M463" s="78">
        <v>57.25</v>
      </c>
      <c r="N463" s="84">
        <v>-5.6</v>
      </c>
      <c r="O463" s="84">
        <v>-15</v>
      </c>
      <c r="P463" s="84">
        <v>3</v>
      </c>
      <c r="Q463" s="84">
        <v>0.17</v>
      </c>
      <c r="R463" s="73">
        <v>0</v>
      </c>
    </row>
    <row r="464" spans="13:18">
      <c r="M464" s="78">
        <v>57.375</v>
      </c>
      <c r="N464" s="84">
        <v>-1.7</v>
      </c>
      <c r="O464" s="84">
        <v>-13.3</v>
      </c>
      <c r="P464" s="84">
        <v>3.8</v>
      </c>
      <c r="Q464" s="84">
        <v>1.57</v>
      </c>
      <c r="R464" s="73">
        <v>0</v>
      </c>
    </row>
    <row r="465" spans="13:18">
      <c r="M465" s="78">
        <v>57.5</v>
      </c>
      <c r="N465" s="84">
        <v>2.2000000000000002</v>
      </c>
      <c r="O465" s="84">
        <v>-13.3</v>
      </c>
      <c r="P465" s="84">
        <v>3</v>
      </c>
      <c r="Q465" s="84">
        <v>2.8</v>
      </c>
      <c r="R465" s="73">
        <v>0</v>
      </c>
    </row>
    <row r="466" spans="13:18">
      <c r="M466" s="78">
        <v>57.625</v>
      </c>
      <c r="N466" s="84">
        <v>7.8</v>
      </c>
      <c r="O466" s="84">
        <v>-11.1</v>
      </c>
      <c r="P466" s="84">
        <v>3</v>
      </c>
      <c r="Q466" s="84">
        <v>2.27</v>
      </c>
      <c r="R466" s="73">
        <v>0</v>
      </c>
    </row>
    <row r="467" spans="13:18">
      <c r="M467" s="78">
        <v>57.75</v>
      </c>
      <c r="N467" s="84">
        <v>7.2</v>
      </c>
      <c r="O467" s="84">
        <v>-13.3</v>
      </c>
      <c r="P467" s="84">
        <v>3</v>
      </c>
      <c r="Q467" s="84">
        <v>3.5</v>
      </c>
      <c r="R467" s="73">
        <v>3</v>
      </c>
    </row>
    <row r="468" spans="13:18">
      <c r="M468" s="78">
        <v>57.875</v>
      </c>
      <c r="N468" s="84">
        <v>4.4000000000000004</v>
      </c>
      <c r="O468" s="84">
        <v>-12.8</v>
      </c>
      <c r="P468" s="84">
        <v>3</v>
      </c>
      <c r="Q468" s="84">
        <v>4.0199999999999996</v>
      </c>
      <c r="R468" s="73">
        <v>0</v>
      </c>
    </row>
    <row r="469" spans="13:18">
      <c r="M469" s="78">
        <v>58</v>
      </c>
      <c r="N469" s="84">
        <v>4.4000000000000004</v>
      </c>
      <c r="O469" s="84">
        <v>-11.7</v>
      </c>
      <c r="P469" s="84">
        <v>2.2999999999999998</v>
      </c>
      <c r="Q469" s="84">
        <v>4.2</v>
      </c>
      <c r="R469" s="73">
        <v>0</v>
      </c>
    </row>
    <row r="470" spans="13:18">
      <c r="M470" s="78">
        <v>58.125</v>
      </c>
      <c r="N470" s="84">
        <v>2.2000000000000002</v>
      </c>
      <c r="O470" s="84">
        <v>-10</v>
      </c>
      <c r="P470" s="84">
        <v>2.7</v>
      </c>
      <c r="Q470" s="84">
        <v>4.37</v>
      </c>
      <c r="R470" s="73">
        <v>0</v>
      </c>
    </row>
    <row r="471" spans="13:18">
      <c r="M471" s="78">
        <v>58.25</v>
      </c>
      <c r="N471" s="84">
        <v>0.6</v>
      </c>
      <c r="O471" s="84">
        <v>-8.9</v>
      </c>
      <c r="P471" s="84">
        <v>2.7</v>
      </c>
      <c r="Q471" s="84">
        <v>4.2</v>
      </c>
      <c r="R471" s="73">
        <v>0</v>
      </c>
    </row>
    <row r="472" spans="13:18">
      <c r="M472" s="78">
        <v>58.375</v>
      </c>
      <c r="N472" s="84">
        <v>7.2</v>
      </c>
      <c r="O472" s="84">
        <v>-6.1</v>
      </c>
      <c r="P472" s="84">
        <v>2.7</v>
      </c>
      <c r="Q472" s="84">
        <v>4.2</v>
      </c>
      <c r="R472" s="73">
        <v>2</v>
      </c>
    </row>
    <row r="473" spans="13:18">
      <c r="M473" s="78">
        <v>58.5</v>
      </c>
      <c r="N473" s="84">
        <v>17.8</v>
      </c>
      <c r="O473" s="84">
        <v>-3.3</v>
      </c>
      <c r="P473" s="84">
        <v>1.9</v>
      </c>
      <c r="Q473" s="84">
        <v>5.07</v>
      </c>
      <c r="R473" s="73">
        <v>0</v>
      </c>
    </row>
    <row r="474" spans="13:18">
      <c r="M474" s="78">
        <v>58.625</v>
      </c>
      <c r="N474" s="84">
        <v>22.2</v>
      </c>
      <c r="O474" s="84">
        <v>-1.7</v>
      </c>
      <c r="P474" s="84">
        <v>2.2999999999999998</v>
      </c>
      <c r="Q474" s="84">
        <v>4.37</v>
      </c>
      <c r="R474" s="73">
        <v>0</v>
      </c>
    </row>
    <row r="475" spans="13:18">
      <c r="M475" s="78">
        <v>58.75</v>
      </c>
      <c r="N475" s="84">
        <v>18.899999999999999</v>
      </c>
      <c r="O475" s="84">
        <v>-2.2000000000000002</v>
      </c>
      <c r="P475" s="84">
        <v>2.2999999999999998</v>
      </c>
      <c r="Q475" s="84">
        <v>4.2</v>
      </c>
      <c r="R475" s="73">
        <v>4</v>
      </c>
    </row>
    <row r="476" spans="13:18">
      <c r="M476" s="78">
        <v>58.875</v>
      </c>
      <c r="N476" s="84">
        <v>14.4</v>
      </c>
      <c r="O476" s="84">
        <v>-1.1000000000000001</v>
      </c>
      <c r="P476" s="84">
        <v>3.4</v>
      </c>
      <c r="Q476" s="84">
        <v>4.0199999999999996</v>
      </c>
      <c r="R476" s="73">
        <v>0</v>
      </c>
    </row>
    <row r="477" spans="13:18">
      <c r="M477" s="78">
        <v>59</v>
      </c>
      <c r="N477" s="84">
        <v>10</v>
      </c>
      <c r="O477" s="84">
        <v>-1.1000000000000001</v>
      </c>
      <c r="P477" s="84">
        <v>2.7</v>
      </c>
      <c r="Q477" s="84">
        <v>4.2</v>
      </c>
      <c r="R477" s="73">
        <v>0</v>
      </c>
    </row>
    <row r="478" spans="13:18">
      <c r="M478" s="78">
        <v>59.125</v>
      </c>
      <c r="N478" s="84">
        <v>12.2</v>
      </c>
      <c r="O478" s="84">
        <v>-0.6</v>
      </c>
      <c r="P478" s="84">
        <v>5.3</v>
      </c>
      <c r="Q478" s="84">
        <v>4.2</v>
      </c>
      <c r="R478" s="73">
        <v>0</v>
      </c>
    </row>
    <row r="479" spans="13:18">
      <c r="M479" s="78">
        <v>59.25</v>
      </c>
      <c r="N479" s="84">
        <v>11.7</v>
      </c>
      <c r="O479" s="84">
        <v>-0.6</v>
      </c>
      <c r="P479" s="84">
        <v>4.9000000000000004</v>
      </c>
      <c r="Q479" s="84">
        <v>4.37</v>
      </c>
      <c r="R479" s="73">
        <v>3</v>
      </c>
    </row>
    <row r="480" spans="13:18">
      <c r="M480" s="78">
        <v>59.375</v>
      </c>
      <c r="N480" s="84">
        <v>16.100000000000001</v>
      </c>
      <c r="O480" s="84">
        <v>2.8</v>
      </c>
      <c r="P480" s="84">
        <v>4.9000000000000004</v>
      </c>
      <c r="Q480" s="84">
        <v>4.2</v>
      </c>
      <c r="R480" s="73">
        <v>2</v>
      </c>
    </row>
    <row r="481" spans="13:18">
      <c r="M481" s="78">
        <v>59.5</v>
      </c>
      <c r="N481" s="84">
        <v>23.9</v>
      </c>
      <c r="O481" s="84">
        <v>5</v>
      </c>
      <c r="P481" s="84">
        <v>5.3</v>
      </c>
      <c r="Q481" s="84">
        <v>4.37</v>
      </c>
      <c r="R481" s="73">
        <v>5</v>
      </c>
    </row>
    <row r="482" spans="13:18">
      <c r="M482" s="78">
        <v>59.625</v>
      </c>
      <c r="N482" s="84">
        <v>27.8</v>
      </c>
      <c r="O482" s="84">
        <v>4.4000000000000004</v>
      </c>
      <c r="P482" s="84">
        <v>4.9000000000000004</v>
      </c>
      <c r="Q482" s="84">
        <v>4.37</v>
      </c>
      <c r="R482" s="73">
        <v>8</v>
      </c>
    </row>
    <row r="483" spans="13:18">
      <c r="M483" s="78">
        <v>59.75</v>
      </c>
      <c r="N483" s="84">
        <v>25.6</v>
      </c>
      <c r="O483" s="84">
        <v>3.9</v>
      </c>
      <c r="P483" s="84">
        <v>3.4</v>
      </c>
      <c r="Q483" s="84">
        <v>4.2</v>
      </c>
      <c r="R483" s="73">
        <v>6</v>
      </c>
    </row>
    <row r="484" spans="13:18">
      <c r="M484" s="78">
        <v>59.875</v>
      </c>
      <c r="N484" s="84">
        <v>16.100000000000001</v>
      </c>
      <c r="O484" s="84">
        <v>3.9</v>
      </c>
      <c r="P484" s="84">
        <v>6.4</v>
      </c>
      <c r="Q484" s="84">
        <v>0.87</v>
      </c>
      <c r="R484" s="73">
        <v>3</v>
      </c>
    </row>
    <row r="485" spans="13:18">
      <c r="M485" s="78">
        <v>60</v>
      </c>
      <c r="N485" s="84">
        <v>8.9</v>
      </c>
      <c r="O485" s="84">
        <v>1.7</v>
      </c>
      <c r="P485" s="84">
        <v>6.1</v>
      </c>
      <c r="Q485" s="84">
        <v>1.22</v>
      </c>
      <c r="R485" s="73">
        <v>2</v>
      </c>
    </row>
    <row r="486" spans="13:18">
      <c r="M486" s="78">
        <v>60.125</v>
      </c>
      <c r="N486" s="84">
        <v>4.4000000000000004</v>
      </c>
      <c r="O486" s="84">
        <v>-1.7</v>
      </c>
      <c r="P486" s="84">
        <v>5.3</v>
      </c>
      <c r="Q486" s="84">
        <v>1.05</v>
      </c>
      <c r="R486" s="73">
        <v>1</v>
      </c>
    </row>
    <row r="487" spans="13:18">
      <c r="M487" s="78">
        <v>60.25</v>
      </c>
      <c r="N487" s="84">
        <v>2.2000000000000002</v>
      </c>
      <c r="O487" s="84">
        <v>-3.9</v>
      </c>
      <c r="P487" s="84">
        <v>6.4</v>
      </c>
      <c r="Q487" s="84">
        <v>1.05</v>
      </c>
      <c r="R487" s="73">
        <v>1</v>
      </c>
    </row>
    <row r="488" spans="13:18">
      <c r="M488" s="78">
        <v>60.375</v>
      </c>
      <c r="N488" s="84">
        <v>3.9</v>
      </c>
      <c r="O488" s="84">
        <v>-4.4000000000000004</v>
      </c>
      <c r="P488" s="84">
        <v>5.7</v>
      </c>
      <c r="Q488" s="84">
        <v>1.22</v>
      </c>
      <c r="R488" s="73">
        <v>10</v>
      </c>
    </row>
    <row r="489" spans="13:18">
      <c r="M489" s="78">
        <v>60.5</v>
      </c>
      <c r="N489" s="84">
        <v>6.1</v>
      </c>
      <c r="O489" s="84">
        <v>-6.1</v>
      </c>
      <c r="P489" s="84">
        <v>6.4</v>
      </c>
      <c r="Q489" s="84">
        <v>0.87</v>
      </c>
      <c r="R489" s="73">
        <v>10</v>
      </c>
    </row>
    <row r="490" spans="13:18">
      <c r="M490" s="78">
        <v>60.625</v>
      </c>
      <c r="N490" s="84">
        <v>7.8</v>
      </c>
      <c r="O490" s="84">
        <v>-5.6</v>
      </c>
      <c r="P490" s="84">
        <v>6.8</v>
      </c>
      <c r="Q490" s="84">
        <v>1.22</v>
      </c>
      <c r="R490" s="73">
        <v>9</v>
      </c>
    </row>
    <row r="491" spans="13:18">
      <c r="M491" s="78">
        <v>60.75</v>
      </c>
      <c r="N491" s="84">
        <v>5.6</v>
      </c>
      <c r="O491" s="84">
        <v>-6.1</v>
      </c>
      <c r="P491" s="84">
        <v>6.4</v>
      </c>
      <c r="Q491" s="84">
        <v>1.22</v>
      </c>
      <c r="R491" s="73">
        <v>10</v>
      </c>
    </row>
    <row r="492" spans="13:18">
      <c r="M492" s="78">
        <v>60.875</v>
      </c>
      <c r="N492" s="84">
        <v>4.4000000000000004</v>
      </c>
      <c r="O492" s="84">
        <v>-6.7</v>
      </c>
      <c r="P492" s="84">
        <v>5.3</v>
      </c>
      <c r="Q492" s="84">
        <v>0.87</v>
      </c>
      <c r="R492" s="73">
        <v>10</v>
      </c>
    </row>
    <row r="493" spans="13:18">
      <c r="M493" s="78">
        <v>61</v>
      </c>
      <c r="N493" s="84">
        <v>2.2000000000000002</v>
      </c>
      <c r="O493" s="84">
        <v>-7.8</v>
      </c>
      <c r="P493" s="84">
        <v>6.8</v>
      </c>
      <c r="Q493" s="84">
        <v>0.7</v>
      </c>
      <c r="R493" s="73">
        <v>10</v>
      </c>
    </row>
    <row r="494" spans="13:18">
      <c r="M494" s="78">
        <v>61.125</v>
      </c>
      <c r="N494" s="84">
        <v>-2.2000000000000002</v>
      </c>
      <c r="O494" s="84">
        <v>-7.2</v>
      </c>
      <c r="P494" s="84">
        <v>6.4</v>
      </c>
      <c r="Q494" s="84">
        <v>0.35</v>
      </c>
      <c r="R494" s="73">
        <v>10</v>
      </c>
    </row>
    <row r="495" spans="13:18">
      <c r="M495" s="78">
        <v>61.25</v>
      </c>
      <c r="N495" s="84">
        <v>-3.3</v>
      </c>
      <c r="O495" s="84">
        <v>-8.3000000000000007</v>
      </c>
      <c r="P495" s="84">
        <v>5.7</v>
      </c>
      <c r="Q495" s="84">
        <v>0.17</v>
      </c>
      <c r="R495" s="73">
        <v>7</v>
      </c>
    </row>
    <row r="496" spans="13:18">
      <c r="M496" s="78">
        <v>61.375</v>
      </c>
      <c r="N496" s="84">
        <v>-3.9</v>
      </c>
      <c r="O496" s="84">
        <v>-10</v>
      </c>
      <c r="P496" s="84">
        <v>6.4</v>
      </c>
      <c r="Q496" s="84">
        <v>5.94</v>
      </c>
      <c r="R496" s="73">
        <v>10</v>
      </c>
    </row>
    <row r="497" spans="13:18">
      <c r="M497" s="78">
        <v>61.5</v>
      </c>
      <c r="N497" s="84">
        <v>-3.3</v>
      </c>
      <c r="O497" s="84">
        <v>-11.1</v>
      </c>
      <c r="P497" s="84">
        <v>5.7</v>
      </c>
      <c r="Q497" s="84">
        <v>5.94</v>
      </c>
      <c r="R497" s="73">
        <v>10</v>
      </c>
    </row>
    <row r="498" spans="13:18">
      <c r="M498" s="78">
        <v>61.625</v>
      </c>
      <c r="N498" s="84">
        <v>-2.2000000000000002</v>
      </c>
      <c r="O498" s="84">
        <v>-11.7</v>
      </c>
      <c r="P498" s="84">
        <v>5.7</v>
      </c>
      <c r="Q498" s="84">
        <v>5.77</v>
      </c>
      <c r="R498" s="73">
        <v>10</v>
      </c>
    </row>
    <row r="499" spans="13:18">
      <c r="M499" s="78">
        <v>61.75</v>
      </c>
      <c r="N499" s="84">
        <v>-3.3</v>
      </c>
      <c r="O499" s="84">
        <v>-12.2</v>
      </c>
      <c r="P499" s="84">
        <v>7.6</v>
      </c>
      <c r="Q499" s="84">
        <v>5.94</v>
      </c>
      <c r="R499" s="73">
        <v>9</v>
      </c>
    </row>
    <row r="500" spans="13:18">
      <c r="M500" s="78">
        <v>61.875</v>
      </c>
      <c r="N500" s="84">
        <v>-3.3</v>
      </c>
      <c r="O500" s="84">
        <v>-12.2</v>
      </c>
      <c r="P500" s="84">
        <v>6.8</v>
      </c>
      <c r="Q500" s="84">
        <v>0.17</v>
      </c>
      <c r="R500" s="73">
        <v>10</v>
      </c>
    </row>
    <row r="501" spans="13:18">
      <c r="M501" s="78">
        <v>62</v>
      </c>
      <c r="N501" s="84">
        <v>-4.4000000000000004</v>
      </c>
      <c r="O501" s="84">
        <v>-15</v>
      </c>
      <c r="P501" s="84">
        <v>4.5</v>
      </c>
      <c r="Q501" s="84">
        <v>6.29</v>
      </c>
      <c r="R501" s="73">
        <v>4</v>
      </c>
    </row>
    <row r="502" spans="13:18">
      <c r="M502" s="78">
        <v>62.125</v>
      </c>
      <c r="N502" s="84">
        <v>-5.6</v>
      </c>
      <c r="O502" s="84">
        <v>-15</v>
      </c>
      <c r="P502" s="84">
        <v>6.4</v>
      </c>
      <c r="Q502" s="84">
        <v>6.29</v>
      </c>
      <c r="R502" s="73">
        <v>0</v>
      </c>
    </row>
    <row r="503" spans="13:18">
      <c r="M503" s="78">
        <v>62.25</v>
      </c>
      <c r="N503" s="84">
        <v>-7.2</v>
      </c>
      <c r="O503" s="84">
        <v>-15</v>
      </c>
      <c r="P503" s="84">
        <v>3.8</v>
      </c>
      <c r="Q503" s="84">
        <v>5.77</v>
      </c>
      <c r="R503" s="73">
        <v>0</v>
      </c>
    </row>
    <row r="504" spans="13:18">
      <c r="M504" s="78">
        <v>62.375</v>
      </c>
      <c r="N504" s="84">
        <v>-4.4000000000000004</v>
      </c>
      <c r="O504" s="84">
        <v>-14.4</v>
      </c>
      <c r="P504" s="84">
        <v>5.3</v>
      </c>
      <c r="Q504" s="84">
        <v>0.35</v>
      </c>
      <c r="R504" s="73">
        <v>0</v>
      </c>
    </row>
    <row r="505" spans="13:18">
      <c r="M505" s="78">
        <v>62.5</v>
      </c>
      <c r="N505" s="84">
        <v>0</v>
      </c>
      <c r="O505" s="84">
        <v>-14.4</v>
      </c>
      <c r="P505" s="84">
        <v>3.8</v>
      </c>
      <c r="Q505" s="84">
        <v>0.35</v>
      </c>
      <c r="R505" s="73">
        <v>0</v>
      </c>
    </row>
    <row r="506" spans="13:18">
      <c r="M506" s="78">
        <v>62.625</v>
      </c>
      <c r="N506" s="84">
        <v>2.8</v>
      </c>
      <c r="O506" s="84">
        <v>-14.4</v>
      </c>
      <c r="P506" s="84">
        <v>1.9</v>
      </c>
      <c r="Q506" s="84">
        <v>5.77</v>
      </c>
      <c r="R506" s="73">
        <v>0</v>
      </c>
    </row>
    <row r="507" spans="13:18">
      <c r="M507" s="78">
        <v>62.75</v>
      </c>
      <c r="N507" s="84">
        <v>1.1000000000000001</v>
      </c>
      <c r="O507" s="84">
        <v>-16.100000000000001</v>
      </c>
      <c r="P507" s="84">
        <v>1.9</v>
      </c>
      <c r="Q507" s="84">
        <v>5.94</v>
      </c>
      <c r="R507" s="73">
        <v>0</v>
      </c>
    </row>
    <row r="508" spans="13:18">
      <c r="M508" s="78">
        <v>62.875</v>
      </c>
      <c r="N508" s="84">
        <v>-2.2000000000000002</v>
      </c>
      <c r="O508" s="84">
        <v>-13.9</v>
      </c>
      <c r="P508" s="84">
        <v>2.2999999999999998</v>
      </c>
      <c r="Q508" s="84">
        <v>3.15</v>
      </c>
      <c r="R508" s="73">
        <v>0</v>
      </c>
    </row>
    <row r="509" spans="13:18">
      <c r="M509" s="78">
        <v>63</v>
      </c>
      <c r="N509" s="84">
        <v>-4.4000000000000004</v>
      </c>
      <c r="O509" s="84">
        <v>-12.2</v>
      </c>
      <c r="P509" s="84">
        <v>1.1000000000000001</v>
      </c>
      <c r="Q509" s="84">
        <v>3.15</v>
      </c>
      <c r="R509" s="73">
        <v>0</v>
      </c>
    </row>
    <row r="510" spans="13:18">
      <c r="M510" s="78">
        <v>63.125</v>
      </c>
      <c r="N510" s="84">
        <v>-5.6</v>
      </c>
      <c r="O510" s="84">
        <v>-13.3</v>
      </c>
      <c r="P510" s="84">
        <v>2.2999999999999998</v>
      </c>
      <c r="Q510" s="84">
        <v>4.0199999999999996</v>
      </c>
      <c r="R510" s="73">
        <v>0</v>
      </c>
    </row>
    <row r="511" spans="13:18">
      <c r="M511" s="78">
        <v>63.25</v>
      </c>
      <c r="N511" s="84">
        <v>-5</v>
      </c>
      <c r="O511" s="84">
        <v>-12.8</v>
      </c>
      <c r="P511" s="84">
        <v>3.8</v>
      </c>
      <c r="Q511" s="84">
        <v>3.5</v>
      </c>
      <c r="R511" s="73">
        <v>0</v>
      </c>
    </row>
    <row r="512" spans="13:18">
      <c r="M512" s="78">
        <v>63.375</v>
      </c>
      <c r="N512" s="84">
        <v>-0.6</v>
      </c>
      <c r="O512" s="84">
        <v>-9.4</v>
      </c>
      <c r="P512" s="84">
        <v>3.4</v>
      </c>
      <c r="Q512" s="84">
        <v>3.67</v>
      </c>
      <c r="R512" s="73">
        <v>7</v>
      </c>
    </row>
    <row r="513" spans="13:18">
      <c r="M513" s="78">
        <v>63.5</v>
      </c>
      <c r="N513" s="84">
        <v>6.1</v>
      </c>
      <c r="O513" s="84">
        <v>-9.4</v>
      </c>
      <c r="P513" s="84">
        <v>4.5</v>
      </c>
      <c r="Q513" s="84">
        <v>3.32</v>
      </c>
      <c r="R513" s="73">
        <v>8</v>
      </c>
    </row>
    <row r="514" spans="13:18">
      <c r="M514" s="78">
        <v>63.625</v>
      </c>
      <c r="N514" s="84">
        <v>11.1</v>
      </c>
      <c r="O514" s="84">
        <v>-9.4</v>
      </c>
      <c r="P514" s="84">
        <v>5.3</v>
      </c>
      <c r="Q514" s="84">
        <v>3.67</v>
      </c>
      <c r="R514" s="73">
        <v>9</v>
      </c>
    </row>
    <row r="515" spans="13:18">
      <c r="M515" s="78">
        <v>63.75</v>
      </c>
      <c r="N515" s="84">
        <v>11.1</v>
      </c>
      <c r="O515" s="84">
        <v>-10.6</v>
      </c>
      <c r="P515" s="84">
        <v>4.9000000000000004</v>
      </c>
      <c r="Q515" s="84">
        <v>3.32</v>
      </c>
      <c r="R515" s="73">
        <v>7</v>
      </c>
    </row>
    <row r="516" spans="13:18">
      <c r="M516" s="78">
        <v>63.875</v>
      </c>
      <c r="N516" s="84">
        <v>9.4</v>
      </c>
      <c r="O516" s="84">
        <v>-10</v>
      </c>
      <c r="P516" s="84">
        <v>3</v>
      </c>
      <c r="Q516" s="84">
        <v>2.8</v>
      </c>
      <c r="R516" s="73">
        <v>10</v>
      </c>
    </row>
    <row r="517" spans="13:18">
      <c r="M517" s="78">
        <v>64</v>
      </c>
      <c r="N517" s="84">
        <v>8.9</v>
      </c>
      <c r="O517" s="84">
        <v>-5</v>
      </c>
      <c r="P517" s="84">
        <v>4.9000000000000004</v>
      </c>
      <c r="Q517" s="84">
        <v>3.67</v>
      </c>
      <c r="R517" s="73">
        <v>10</v>
      </c>
    </row>
    <row r="518" spans="13:18">
      <c r="M518" s="78">
        <v>64.125</v>
      </c>
      <c r="N518" s="84">
        <v>8.9</v>
      </c>
      <c r="O518" s="84">
        <v>-1.1000000000000001</v>
      </c>
      <c r="P518" s="84">
        <v>4.5</v>
      </c>
      <c r="Q518" s="84">
        <v>3.5</v>
      </c>
      <c r="R518" s="73">
        <v>10</v>
      </c>
    </row>
    <row r="519" spans="13:18">
      <c r="M519" s="78">
        <v>64.25</v>
      </c>
      <c r="N519" s="84">
        <v>7.2</v>
      </c>
      <c r="O519" s="84">
        <v>1.1000000000000001</v>
      </c>
      <c r="P519" s="84">
        <v>3.8</v>
      </c>
      <c r="Q519" s="84">
        <v>3.15</v>
      </c>
      <c r="R519" s="73">
        <v>10</v>
      </c>
    </row>
    <row r="520" spans="13:18">
      <c r="M520" s="78">
        <v>64.375</v>
      </c>
      <c r="N520" s="84">
        <v>7.2</v>
      </c>
      <c r="O520" s="84">
        <v>3.3</v>
      </c>
      <c r="P520" s="84">
        <v>2.2999999999999998</v>
      </c>
      <c r="Q520" s="84">
        <v>2.97</v>
      </c>
      <c r="R520" s="73">
        <v>10</v>
      </c>
    </row>
    <row r="521" spans="13:18">
      <c r="M521" s="78">
        <v>64.5</v>
      </c>
      <c r="N521" s="84">
        <v>11.1</v>
      </c>
      <c r="O521" s="84">
        <v>7.2</v>
      </c>
      <c r="P521" s="84">
        <v>5.3</v>
      </c>
      <c r="Q521" s="84">
        <v>3.32</v>
      </c>
      <c r="R521" s="73">
        <v>10</v>
      </c>
    </row>
    <row r="522" spans="13:18">
      <c r="M522" s="78">
        <v>64.625</v>
      </c>
      <c r="N522" s="84">
        <v>12.2</v>
      </c>
      <c r="O522" s="84">
        <v>7.8</v>
      </c>
      <c r="P522" s="84">
        <v>5.3</v>
      </c>
      <c r="Q522" s="84">
        <v>3.5</v>
      </c>
      <c r="R522" s="73">
        <v>10</v>
      </c>
    </row>
    <row r="523" spans="13:18">
      <c r="M523" s="78">
        <v>64.75</v>
      </c>
      <c r="N523" s="84">
        <v>13.9</v>
      </c>
      <c r="O523" s="84">
        <v>10</v>
      </c>
      <c r="P523" s="84">
        <v>6.1</v>
      </c>
      <c r="Q523" s="84">
        <v>3.32</v>
      </c>
      <c r="R523" s="73">
        <v>10</v>
      </c>
    </row>
    <row r="524" spans="13:18">
      <c r="M524" s="78">
        <v>64.875</v>
      </c>
      <c r="N524" s="84">
        <v>15</v>
      </c>
      <c r="O524" s="84">
        <v>11.1</v>
      </c>
      <c r="P524" s="84">
        <v>2.7</v>
      </c>
      <c r="Q524" s="84">
        <v>4.2</v>
      </c>
      <c r="R524" s="73">
        <v>10</v>
      </c>
    </row>
    <row r="525" spans="13:18">
      <c r="M525" s="78">
        <v>65</v>
      </c>
      <c r="N525" s="84">
        <v>14.4</v>
      </c>
      <c r="O525" s="84">
        <v>12.2</v>
      </c>
      <c r="P525" s="84">
        <v>3</v>
      </c>
      <c r="Q525" s="84">
        <v>4.37</v>
      </c>
      <c r="R525" s="73">
        <v>10</v>
      </c>
    </row>
    <row r="526" spans="13:18">
      <c r="M526" s="78">
        <v>65.125</v>
      </c>
      <c r="N526" s="84">
        <v>7.8</v>
      </c>
      <c r="O526" s="84">
        <v>0.6</v>
      </c>
      <c r="P526" s="84">
        <v>6.4</v>
      </c>
      <c r="Q526" s="84">
        <v>5.42</v>
      </c>
      <c r="R526" s="73">
        <v>10</v>
      </c>
    </row>
    <row r="527" spans="13:18">
      <c r="M527" s="78">
        <v>65.25</v>
      </c>
      <c r="N527" s="84">
        <v>4.4000000000000004</v>
      </c>
      <c r="O527" s="84">
        <v>-1.1000000000000001</v>
      </c>
      <c r="P527" s="84">
        <v>4.5</v>
      </c>
      <c r="Q527" s="84">
        <v>5.77</v>
      </c>
      <c r="R527" s="73">
        <v>3</v>
      </c>
    </row>
    <row r="528" spans="13:18">
      <c r="M528" s="78">
        <v>65.375</v>
      </c>
      <c r="N528" s="84">
        <v>5.6</v>
      </c>
      <c r="O528" s="84">
        <v>-2.8</v>
      </c>
      <c r="P528" s="84">
        <v>5.3</v>
      </c>
      <c r="Q528" s="84">
        <v>5.94</v>
      </c>
      <c r="R528" s="73">
        <v>2</v>
      </c>
    </row>
    <row r="529" spans="13:18">
      <c r="M529" s="78">
        <v>65.5</v>
      </c>
      <c r="N529" s="84">
        <v>8.9</v>
      </c>
      <c r="O529" s="84">
        <v>-2.8</v>
      </c>
      <c r="P529" s="84">
        <v>5.3</v>
      </c>
      <c r="Q529" s="84">
        <v>5.94</v>
      </c>
      <c r="R529" s="73">
        <v>0</v>
      </c>
    </row>
    <row r="530" spans="13:18">
      <c r="M530" s="78">
        <v>65.625</v>
      </c>
      <c r="N530" s="84">
        <v>12.2</v>
      </c>
      <c r="O530" s="84">
        <v>-3.3</v>
      </c>
      <c r="P530" s="84">
        <v>4.5</v>
      </c>
      <c r="Q530" s="84">
        <v>6.29</v>
      </c>
      <c r="R530" s="73">
        <v>0</v>
      </c>
    </row>
    <row r="531" spans="13:18">
      <c r="M531" s="78">
        <v>65.75</v>
      </c>
      <c r="N531" s="84">
        <v>10</v>
      </c>
      <c r="O531" s="84">
        <v>-4.4000000000000004</v>
      </c>
      <c r="P531" s="84">
        <v>2.7</v>
      </c>
      <c r="Q531" s="84">
        <v>0.17</v>
      </c>
      <c r="R531" s="73">
        <v>0</v>
      </c>
    </row>
    <row r="532" spans="13:18">
      <c r="M532" s="78">
        <v>65.875</v>
      </c>
      <c r="N532" s="84">
        <v>5.6</v>
      </c>
      <c r="O532" s="84">
        <v>-5</v>
      </c>
      <c r="P532" s="84">
        <v>1.9</v>
      </c>
      <c r="Q532" s="84">
        <v>0.52</v>
      </c>
      <c r="R532" s="73">
        <v>0</v>
      </c>
    </row>
    <row r="533" spans="13:18">
      <c r="M533" s="78">
        <v>66</v>
      </c>
      <c r="N533" s="84">
        <v>2.8</v>
      </c>
      <c r="O533" s="84">
        <v>-5</v>
      </c>
      <c r="P533" s="84">
        <v>1.9</v>
      </c>
      <c r="Q533" s="84">
        <v>0.87</v>
      </c>
      <c r="R533" s="73">
        <v>0</v>
      </c>
    </row>
    <row r="534" spans="13:18">
      <c r="M534" s="78">
        <v>66.125</v>
      </c>
      <c r="N534" s="84">
        <v>0.6</v>
      </c>
      <c r="O534" s="84">
        <v>-6.7</v>
      </c>
      <c r="P534" s="84">
        <v>2.2999999999999998</v>
      </c>
      <c r="Q534" s="84">
        <v>0.7</v>
      </c>
      <c r="R534" s="73">
        <v>0</v>
      </c>
    </row>
    <row r="535" spans="13:18">
      <c r="M535" s="78">
        <v>66.25</v>
      </c>
      <c r="N535" s="84">
        <v>-1.1000000000000001</v>
      </c>
      <c r="O535" s="84">
        <v>-7.2</v>
      </c>
      <c r="P535" s="84">
        <v>2.2999999999999998</v>
      </c>
      <c r="Q535" s="84">
        <v>1.05</v>
      </c>
      <c r="R535" s="73">
        <v>0</v>
      </c>
    </row>
    <row r="536" spans="13:18">
      <c r="M536" s="78">
        <v>66.375</v>
      </c>
      <c r="N536" s="84">
        <v>4.4000000000000004</v>
      </c>
      <c r="O536" s="84">
        <v>-1.1000000000000001</v>
      </c>
      <c r="P536" s="84">
        <v>3</v>
      </c>
      <c r="Q536" s="84">
        <v>1.75</v>
      </c>
      <c r="R536" s="73">
        <v>9</v>
      </c>
    </row>
    <row r="537" spans="13:18">
      <c r="M537" s="78">
        <v>66.5</v>
      </c>
      <c r="N537" s="84">
        <v>11.1</v>
      </c>
      <c r="O537" s="84">
        <v>-0.6</v>
      </c>
      <c r="P537" s="84">
        <v>3.4</v>
      </c>
      <c r="Q537" s="84">
        <v>2.62</v>
      </c>
      <c r="R537" s="73">
        <v>7</v>
      </c>
    </row>
    <row r="538" spans="13:18">
      <c r="M538" s="78">
        <v>66.625</v>
      </c>
      <c r="N538" s="84">
        <v>16.100000000000001</v>
      </c>
      <c r="O538" s="84">
        <v>0</v>
      </c>
      <c r="P538" s="84">
        <v>3.4</v>
      </c>
      <c r="Q538" s="84">
        <v>2.97</v>
      </c>
      <c r="R538" s="73">
        <v>8</v>
      </c>
    </row>
    <row r="539" spans="13:18">
      <c r="M539" s="78">
        <v>66.75</v>
      </c>
      <c r="N539" s="84">
        <v>15</v>
      </c>
      <c r="O539" s="84">
        <v>1.7</v>
      </c>
      <c r="P539" s="84">
        <v>2.7</v>
      </c>
      <c r="Q539" s="84">
        <v>2.4500000000000002</v>
      </c>
      <c r="R539" s="73">
        <v>7</v>
      </c>
    </row>
    <row r="540" spans="13:18">
      <c r="M540" s="78">
        <v>66.875</v>
      </c>
      <c r="N540" s="84">
        <v>11.1</v>
      </c>
      <c r="O540" s="84">
        <v>3.3</v>
      </c>
      <c r="P540" s="84">
        <v>1.9</v>
      </c>
      <c r="Q540" s="84">
        <v>2.4500000000000002</v>
      </c>
      <c r="R540" s="73">
        <v>4</v>
      </c>
    </row>
    <row r="541" spans="13:18">
      <c r="M541" s="78">
        <v>67</v>
      </c>
      <c r="N541" s="84">
        <v>11.7</v>
      </c>
      <c r="O541" s="84">
        <v>5.6</v>
      </c>
      <c r="P541" s="84">
        <v>3</v>
      </c>
      <c r="Q541" s="84">
        <v>2.62</v>
      </c>
      <c r="R541" s="73">
        <v>3</v>
      </c>
    </row>
    <row r="542" spans="13:18">
      <c r="M542" s="78">
        <v>67.125</v>
      </c>
      <c r="N542" s="84">
        <v>14.4</v>
      </c>
      <c r="O542" s="84">
        <v>10</v>
      </c>
      <c r="P542" s="84">
        <v>1.9</v>
      </c>
      <c r="Q542" s="84">
        <v>3.15</v>
      </c>
      <c r="R542" s="73">
        <v>10</v>
      </c>
    </row>
    <row r="543" spans="13:18">
      <c r="M543" s="78">
        <v>67.25</v>
      </c>
      <c r="N543" s="84">
        <v>14.4</v>
      </c>
      <c r="O543" s="84">
        <v>11.1</v>
      </c>
      <c r="P543" s="84">
        <v>1.9</v>
      </c>
      <c r="Q543" s="84">
        <v>2.8</v>
      </c>
      <c r="R543" s="73">
        <v>10</v>
      </c>
    </row>
    <row r="544" spans="13:18">
      <c r="M544" s="78">
        <v>67.375</v>
      </c>
      <c r="N544" s="84">
        <v>15</v>
      </c>
      <c r="O544" s="84">
        <v>12.2</v>
      </c>
      <c r="P544" s="84">
        <v>1.9</v>
      </c>
      <c r="Q544" s="84">
        <v>2.1</v>
      </c>
      <c r="R544" s="73">
        <v>10</v>
      </c>
    </row>
    <row r="545" spans="13:18">
      <c r="M545" s="78">
        <v>67.5</v>
      </c>
      <c r="N545" s="84">
        <v>19.399999999999999</v>
      </c>
      <c r="O545" s="84">
        <v>15</v>
      </c>
      <c r="P545" s="84">
        <v>3</v>
      </c>
      <c r="Q545" s="84">
        <v>4.0199999999999996</v>
      </c>
      <c r="R545" s="73">
        <v>10</v>
      </c>
    </row>
    <row r="546" spans="13:18">
      <c r="M546" s="78">
        <v>67.625</v>
      </c>
      <c r="N546" s="84">
        <v>25.6</v>
      </c>
      <c r="O546" s="84">
        <v>15</v>
      </c>
      <c r="P546" s="84">
        <v>5.3</v>
      </c>
      <c r="Q546" s="84">
        <v>4.37</v>
      </c>
      <c r="R546" s="73">
        <v>8</v>
      </c>
    </row>
    <row r="547" spans="13:18">
      <c r="M547" s="78">
        <v>67.75</v>
      </c>
      <c r="N547" s="84">
        <v>24.4</v>
      </c>
      <c r="O547" s="84">
        <v>14.4</v>
      </c>
      <c r="P547" s="84">
        <v>4.9000000000000004</v>
      </c>
      <c r="Q547" s="84">
        <v>4.0199999999999996</v>
      </c>
      <c r="R547" s="73">
        <v>10</v>
      </c>
    </row>
    <row r="548" spans="13:18">
      <c r="M548" s="78">
        <v>67.875</v>
      </c>
      <c r="N548" s="84">
        <v>20.6</v>
      </c>
      <c r="O548" s="84">
        <v>13.9</v>
      </c>
      <c r="P548" s="84">
        <v>2.7</v>
      </c>
      <c r="Q548" s="84">
        <v>3.67</v>
      </c>
      <c r="R548" s="73">
        <v>0</v>
      </c>
    </row>
    <row r="549" spans="13:18">
      <c r="M549" s="78">
        <v>68</v>
      </c>
      <c r="N549" s="84">
        <v>20</v>
      </c>
      <c r="O549" s="84">
        <v>15.6</v>
      </c>
      <c r="P549" s="84">
        <v>3.4</v>
      </c>
      <c r="Q549" s="84">
        <v>4.2</v>
      </c>
      <c r="R549" s="73">
        <v>0</v>
      </c>
    </row>
    <row r="550" spans="13:18">
      <c r="M550" s="78">
        <v>68.125</v>
      </c>
      <c r="N550" s="84">
        <v>18.3</v>
      </c>
      <c r="O550" s="84">
        <v>15</v>
      </c>
      <c r="P550" s="84">
        <v>3.8</v>
      </c>
      <c r="Q550" s="84">
        <v>4.0199999999999996</v>
      </c>
      <c r="R550" s="73">
        <v>0</v>
      </c>
    </row>
    <row r="551" spans="13:18">
      <c r="M551" s="78">
        <v>68.25</v>
      </c>
      <c r="N551" s="84">
        <v>17.8</v>
      </c>
      <c r="O551" s="84">
        <v>15</v>
      </c>
      <c r="P551" s="84">
        <v>2.2999999999999998</v>
      </c>
      <c r="Q551" s="84">
        <v>4.0199999999999996</v>
      </c>
      <c r="R551" s="73">
        <v>0</v>
      </c>
    </row>
    <row r="552" spans="13:18">
      <c r="M552" s="78">
        <v>68.375</v>
      </c>
      <c r="N552" s="84">
        <v>16.7</v>
      </c>
      <c r="O552" s="84">
        <v>6.7</v>
      </c>
      <c r="P552" s="84">
        <v>4.5</v>
      </c>
      <c r="Q552" s="84">
        <v>5.59</v>
      </c>
      <c r="R552" s="73">
        <v>10</v>
      </c>
    </row>
    <row r="553" spans="13:18">
      <c r="M553" s="78">
        <v>68.5</v>
      </c>
      <c r="N553" s="84">
        <v>18.899999999999999</v>
      </c>
      <c r="O553" s="84">
        <v>5</v>
      </c>
      <c r="P553" s="84">
        <v>4.5</v>
      </c>
      <c r="Q553" s="84">
        <v>5.42</v>
      </c>
      <c r="R553" s="73">
        <v>8</v>
      </c>
    </row>
    <row r="554" spans="13:18">
      <c r="M554" s="78">
        <v>68.625</v>
      </c>
      <c r="N554" s="84">
        <v>19.399999999999999</v>
      </c>
      <c r="O554" s="84">
        <v>3.3</v>
      </c>
      <c r="P554" s="84">
        <v>6.1</v>
      </c>
      <c r="Q554" s="84">
        <v>5.42</v>
      </c>
      <c r="R554" s="73">
        <v>4</v>
      </c>
    </row>
    <row r="555" spans="13:18">
      <c r="M555" s="78">
        <v>68.75</v>
      </c>
      <c r="N555" s="84">
        <v>16.100000000000001</v>
      </c>
      <c r="O555" s="84">
        <v>2.8</v>
      </c>
      <c r="P555" s="84">
        <v>3.4</v>
      </c>
      <c r="Q555" s="84">
        <v>6.12</v>
      </c>
      <c r="R555" s="73">
        <v>7</v>
      </c>
    </row>
    <row r="556" spans="13:18">
      <c r="M556" s="78">
        <v>68.875</v>
      </c>
      <c r="N556" s="84">
        <v>10</v>
      </c>
      <c r="O556" s="84">
        <v>2.2000000000000002</v>
      </c>
      <c r="P556" s="84">
        <v>2.2999999999999998</v>
      </c>
      <c r="Q556" s="84">
        <v>0.35</v>
      </c>
      <c r="R556" s="73">
        <v>0</v>
      </c>
    </row>
    <row r="557" spans="13:18">
      <c r="M557" s="78">
        <v>69</v>
      </c>
      <c r="N557" s="84">
        <v>7.2</v>
      </c>
      <c r="O557" s="84">
        <v>1.1000000000000001</v>
      </c>
      <c r="P557" s="84">
        <v>2.2999999999999998</v>
      </c>
      <c r="Q557" s="84">
        <v>0.35</v>
      </c>
      <c r="R557" s="73">
        <v>0</v>
      </c>
    </row>
    <row r="558" spans="13:18">
      <c r="M558" s="78">
        <v>69.125</v>
      </c>
      <c r="N558" s="84">
        <v>5</v>
      </c>
      <c r="O558" s="84">
        <v>0.6</v>
      </c>
      <c r="P558" s="84">
        <v>2.7</v>
      </c>
      <c r="Q558" s="84">
        <v>0.7</v>
      </c>
      <c r="R558" s="73">
        <v>0</v>
      </c>
    </row>
    <row r="559" spans="13:18">
      <c r="M559" s="78">
        <v>69.25</v>
      </c>
      <c r="N559" s="84">
        <v>1.7</v>
      </c>
      <c r="O559" s="84">
        <v>-1.1000000000000001</v>
      </c>
      <c r="P559" s="84">
        <v>2.2999999999999998</v>
      </c>
      <c r="Q559" s="84">
        <v>0.87</v>
      </c>
      <c r="R559" s="73">
        <v>0</v>
      </c>
    </row>
    <row r="560" spans="13:18">
      <c r="M560" s="78">
        <v>69.375</v>
      </c>
      <c r="N560" s="84">
        <v>7.8</v>
      </c>
      <c r="O560" s="84">
        <v>3.3</v>
      </c>
      <c r="P560" s="84">
        <v>3</v>
      </c>
      <c r="Q560" s="84">
        <v>1.75</v>
      </c>
      <c r="R560" s="73">
        <v>2</v>
      </c>
    </row>
    <row r="561" spans="13:18">
      <c r="M561" s="78">
        <v>69.5</v>
      </c>
      <c r="N561" s="84">
        <v>12.2</v>
      </c>
      <c r="O561" s="84">
        <v>3.3</v>
      </c>
      <c r="P561" s="84">
        <v>2.7</v>
      </c>
      <c r="Q561" s="84">
        <v>1.75</v>
      </c>
      <c r="R561" s="73">
        <v>1</v>
      </c>
    </row>
    <row r="562" spans="13:18">
      <c r="M562" s="78">
        <v>69.625</v>
      </c>
      <c r="N562" s="84">
        <v>16.7</v>
      </c>
      <c r="O562" s="84">
        <v>2.8</v>
      </c>
      <c r="P562" s="84">
        <v>3.4</v>
      </c>
      <c r="Q562" s="84">
        <v>2.27</v>
      </c>
      <c r="R562" s="73">
        <v>5</v>
      </c>
    </row>
    <row r="563" spans="13:18">
      <c r="M563" s="78">
        <v>69.75</v>
      </c>
      <c r="N563" s="84">
        <v>14.4</v>
      </c>
      <c r="O563" s="84">
        <v>2.8</v>
      </c>
      <c r="P563" s="84">
        <v>3</v>
      </c>
      <c r="Q563" s="84">
        <v>2.4500000000000002</v>
      </c>
      <c r="R563" s="73">
        <v>3</v>
      </c>
    </row>
    <row r="564" spans="13:18">
      <c r="M564" s="78">
        <v>69.875</v>
      </c>
      <c r="N564" s="84">
        <v>11.7</v>
      </c>
      <c r="O564" s="84">
        <v>3.9</v>
      </c>
      <c r="P564" s="84">
        <v>1.9</v>
      </c>
      <c r="Q564" s="84">
        <v>2.27</v>
      </c>
      <c r="R564" s="73">
        <v>0</v>
      </c>
    </row>
    <row r="565" spans="13:18">
      <c r="M565" s="78">
        <v>70</v>
      </c>
      <c r="N565" s="84">
        <v>8.3000000000000007</v>
      </c>
      <c r="O565" s="84">
        <v>3.9</v>
      </c>
      <c r="P565" s="84">
        <v>0</v>
      </c>
      <c r="Q565" s="84">
        <v>0</v>
      </c>
      <c r="R565" s="73">
        <v>0</v>
      </c>
    </row>
    <row r="566" spans="13:18">
      <c r="M566" s="78">
        <v>70.125</v>
      </c>
      <c r="N566" s="84">
        <v>6.1</v>
      </c>
      <c r="O566" s="84">
        <v>3.3</v>
      </c>
      <c r="P566" s="84">
        <v>0</v>
      </c>
      <c r="Q566" s="84">
        <v>0</v>
      </c>
      <c r="R566" s="73">
        <v>0</v>
      </c>
    </row>
    <row r="567" spans="13:18">
      <c r="M567" s="78">
        <v>70.25</v>
      </c>
      <c r="N567" s="84">
        <v>4.4000000000000004</v>
      </c>
      <c r="O567" s="84">
        <v>2.8</v>
      </c>
      <c r="P567" s="84">
        <v>1.9</v>
      </c>
      <c r="Q567" s="84">
        <v>4.2</v>
      </c>
      <c r="R567" s="73">
        <v>0</v>
      </c>
    </row>
    <row r="568" spans="13:18">
      <c r="M568" s="78">
        <v>70.375</v>
      </c>
      <c r="N568" s="84">
        <v>13.9</v>
      </c>
      <c r="O568" s="84">
        <v>8.3000000000000007</v>
      </c>
      <c r="P568" s="84">
        <v>1.1000000000000001</v>
      </c>
      <c r="Q568" s="84">
        <v>5.42</v>
      </c>
      <c r="R568" s="73">
        <v>0</v>
      </c>
    </row>
    <row r="569" spans="13:18">
      <c r="M569" s="78">
        <v>70.5</v>
      </c>
      <c r="N569" s="84">
        <v>23.3</v>
      </c>
      <c r="O569" s="84">
        <v>-1.1000000000000001</v>
      </c>
      <c r="P569" s="84">
        <v>2.7</v>
      </c>
      <c r="Q569" s="84">
        <v>5.07</v>
      </c>
      <c r="R569" s="73">
        <v>0</v>
      </c>
    </row>
    <row r="570" spans="13:18">
      <c r="M570" s="78">
        <v>70.625</v>
      </c>
      <c r="N570" s="84">
        <v>26.1</v>
      </c>
      <c r="O570" s="84">
        <v>-2.2000000000000002</v>
      </c>
      <c r="P570" s="84">
        <v>4.9000000000000004</v>
      </c>
      <c r="Q570" s="84">
        <v>5.42</v>
      </c>
      <c r="R570" s="73">
        <v>0</v>
      </c>
    </row>
    <row r="571" spans="13:18">
      <c r="M571" s="78">
        <v>70.75</v>
      </c>
      <c r="N571" s="84">
        <v>22.2</v>
      </c>
      <c r="O571" s="84">
        <v>-3.3</v>
      </c>
      <c r="P571" s="84">
        <v>3.4</v>
      </c>
      <c r="Q571" s="84">
        <v>5.42</v>
      </c>
      <c r="R571" s="73">
        <v>4</v>
      </c>
    </row>
    <row r="572" spans="13:18">
      <c r="M572" s="78">
        <v>70.875</v>
      </c>
      <c r="N572" s="84">
        <v>15</v>
      </c>
      <c r="O572" s="84">
        <v>-3.3</v>
      </c>
      <c r="P572" s="84">
        <v>1.9</v>
      </c>
      <c r="Q572" s="84">
        <v>4.55</v>
      </c>
      <c r="R572" s="73">
        <v>0</v>
      </c>
    </row>
    <row r="573" spans="13:18">
      <c r="M573" s="78">
        <v>71</v>
      </c>
      <c r="N573" s="84">
        <v>15</v>
      </c>
      <c r="O573" s="84">
        <v>-0.6</v>
      </c>
      <c r="P573" s="84">
        <v>4.5</v>
      </c>
      <c r="Q573" s="84">
        <v>1.05</v>
      </c>
      <c r="R573" s="73">
        <v>0</v>
      </c>
    </row>
    <row r="574" spans="13:18">
      <c r="M574" s="78">
        <v>71.125</v>
      </c>
      <c r="N574" s="84">
        <v>10</v>
      </c>
      <c r="O574" s="84">
        <v>0.6</v>
      </c>
      <c r="P574" s="84">
        <v>3</v>
      </c>
      <c r="Q574" s="84">
        <v>0.52</v>
      </c>
      <c r="R574" s="73">
        <v>0</v>
      </c>
    </row>
    <row r="575" spans="13:18">
      <c r="M575" s="78">
        <v>71.25</v>
      </c>
      <c r="N575" s="84">
        <v>6.7</v>
      </c>
      <c r="O575" s="84">
        <v>-0.6</v>
      </c>
      <c r="P575" s="84">
        <v>3.8</v>
      </c>
      <c r="Q575" s="84">
        <v>1.05</v>
      </c>
      <c r="R575" s="73">
        <v>5</v>
      </c>
    </row>
    <row r="576" spans="13:18">
      <c r="M576" s="78">
        <v>71.375</v>
      </c>
      <c r="N576" s="84">
        <v>6.1</v>
      </c>
      <c r="O576" s="84">
        <v>-5</v>
      </c>
      <c r="P576" s="84">
        <v>5.7</v>
      </c>
      <c r="Q576" s="84">
        <v>1.22</v>
      </c>
      <c r="R576" s="73">
        <v>9</v>
      </c>
    </row>
    <row r="577" spans="13:18">
      <c r="M577" s="78">
        <v>71.5</v>
      </c>
      <c r="N577" s="84">
        <v>8.9</v>
      </c>
      <c r="O577" s="84">
        <v>-9.4</v>
      </c>
      <c r="P577" s="84">
        <v>6.1</v>
      </c>
      <c r="Q577" s="84">
        <v>1.4</v>
      </c>
      <c r="R577" s="73">
        <v>10</v>
      </c>
    </row>
    <row r="578" spans="13:18">
      <c r="M578" s="78">
        <v>71.625</v>
      </c>
      <c r="N578" s="84">
        <v>7.8</v>
      </c>
      <c r="O578" s="84">
        <v>-7.8</v>
      </c>
      <c r="P578" s="84">
        <v>4.9000000000000004</v>
      </c>
      <c r="Q578" s="84">
        <v>1.22</v>
      </c>
      <c r="R578" s="73">
        <v>10</v>
      </c>
    </row>
    <row r="579" spans="13:18">
      <c r="M579" s="78">
        <v>71.75</v>
      </c>
      <c r="N579" s="84">
        <v>6.7</v>
      </c>
      <c r="O579" s="84">
        <v>-4.4000000000000004</v>
      </c>
      <c r="P579" s="84">
        <v>3.4</v>
      </c>
      <c r="Q579" s="84">
        <v>1.4</v>
      </c>
      <c r="R579" s="73">
        <v>10</v>
      </c>
    </row>
    <row r="580" spans="13:18">
      <c r="M580" s="78">
        <v>71.875</v>
      </c>
      <c r="N580" s="84">
        <v>4.4000000000000004</v>
      </c>
      <c r="O580" s="84">
        <v>-1.7</v>
      </c>
      <c r="P580" s="84">
        <v>3</v>
      </c>
      <c r="Q580" s="84">
        <v>1.22</v>
      </c>
      <c r="R580" s="73">
        <v>10</v>
      </c>
    </row>
    <row r="581" spans="13:18">
      <c r="M581" s="78">
        <v>72</v>
      </c>
      <c r="N581" s="84">
        <v>4.4000000000000004</v>
      </c>
      <c r="O581" s="84">
        <v>0</v>
      </c>
      <c r="P581" s="84">
        <v>4.9000000000000004</v>
      </c>
      <c r="Q581" s="84">
        <v>1.4</v>
      </c>
      <c r="R581" s="73">
        <v>10</v>
      </c>
    </row>
    <row r="582" spans="13:18">
      <c r="M582" s="78">
        <v>72.125</v>
      </c>
      <c r="N582" s="84">
        <v>4.4000000000000004</v>
      </c>
      <c r="O582" s="84">
        <v>1.1000000000000001</v>
      </c>
      <c r="P582" s="84">
        <v>3.4</v>
      </c>
      <c r="Q582" s="84">
        <v>1.4</v>
      </c>
      <c r="R582" s="73">
        <v>10</v>
      </c>
    </row>
    <row r="583" spans="13:18">
      <c r="M583" s="78">
        <v>72.25</v>
      </c>
      <c r="N583" s="84">
        <v>6.1</v>
      </c>
      <c r="O583" s="84">
        <v>2.8</v>
      </c>
      <c r="P583" s="84">
        <v>3.4</v>
      </c>
      <c r="Q583" s="84">
        <v>6.29</v>
      </c>
      <c r="R583" s="73">
        <v>10</v>
      </c>
    </row>
    <row r="584" spans="13:18">
      <c r="M584" s="78">
        <v>72.375</v>
      </c>
      <c r="N584" s="84">
        <v>6.7</v>
      </c>
      <c r="O584" s="84">
        <v>4.4000000000000004</v>
      </c>
      <c r="P584" s="84">
        <v>3</v>
      </c>
      <c r="Q584" s="84">
        <v>1.4</v>
      </c>
      <c r="R584" s="73">
        <v>10</v>
      </c>
    </row>
    <row r="585" spans="13:18">
      <c r="M585" s="78">
        <v>72.5</v>
      </c>
      <c r="N585" s="84">
        <v>9.4</v>
      </c>
      <c r="O585" s="84">
        <v>6.7</v>
      </c>
      <c r="P585" s="84">
        <v>3</v>
      </c>
      <c r="Q585" s="84">
        <v>1.92</v>
      </c>
      <c r="R585" s="73">
        <v>10</v>
      </c>
    </row>
    <row r="586" spans="13:18">
      <c r="M586" s="78">
        <v>72.625</v>
      </c>
      <c r="N586" s="84">
        <v>11.1</v>
      </c>
      <c r="O586" s="84">
        <v>9.4</v>
      </c>
      <c r="P586" s="84">
        <v>1.9</v>
      </c>
      <c r="Q586" s="84">
        <v>2.27</v>
      </c>
      <c r="R586" s="73">
        <v>10</v>
      </c>
    </row>
    <row r="587" spans="13:18">
      <c r="M587" s="78">
        <v>72.75</v>
      </c>
      <c r="N587" s="84">
        <v>11.1</v>
      </c>
      <c r="O587" s="84">
        <v>9.4</v>
      </c>
      <c r="P587" s="84">
        <v>2.7</v>
      </c>
      <c r="Q587" s="84">
        <v>0.7</v>
      </c>
      <c r="R587" s="73">
        <v>10</v>
      </c>
    </row>
    <row r="588" spans="13:18">
      <c r="M588" s="78">
        <v>72.875</v>
      </c>
      <c r="N588" s="84">
        <v>10.6</v>
      </c>
      <c r="O588" s="84">
        <v>8.3000000000000007</v>
      </c>
      <c r="P588" s="84">
        <v>2.7</v>
      </c>
      <c r="Q588" s="84">
        <v>6.12</v>
      </c>
      <c r="R588" s="73">
        <v>10</v>
      </c>
    </row>
    <row r="589" spans="13:18">
      <c r="M589" s="78">
        <v>73</v>
      </c>
      <c r="N589" s="84">
        <v>10</v>
      </c>
      <c r="O589" s="84">
        <v>8.3000000000000007</v>
      </c>
      <c r="P589" s="84">
        <v>0</v>
      </c>
      <c r="Q589" s="84">
        <v>0</v>
      </c>
      <c r="R589" s="73">
        <v>10</v>
      </c>
    </row>
    <row r="590" spans="13:18">
      <c r="M590" s="78">
        <v>73.125</v>
      </c>
      <c r="N590" s="84">
        <v>10</v>
      </c>
      <c r="O590" s="84">
        <v>8.3000000000000007</v>
      </c>
      <c r="P590" s="84">
        <v>1.9</v>
      </c>
      <c r="Q590" s="84">
        <v>5.77</v>
      </c>
      <c r="R590" s="73">
        <v>10</v>
      </c>
    </row>
    <row r="591" spans="13:18">
      <c r="M591" s="78">
        <v>73.25</v>
      </c>
      <c r="N591" s="84">
        <v>9.4</v>
      </c>
      <c r="O591" s="84">
        <v>6.7</v>
      </c>
      <c r="P591" s="84">
        <v>6.1</v>
      </c>
      <c r="Q591" s="84">
        <v>5.42</v>
      </c>
      <c r="R591" s="73">
        <v>10</v>
      </c>
    </row>
    <row r="592" spans="13:18">
      <c r="M592" s="78">
        <v>73.375</v>
      </c>
      <c r="N592" s="84">
        <v>10.6</v>
      </c>
      <c r="O592" s="84">
        <v>3.9</v>
      </c>
      <c r="P592" s="84">
        <v>4.9000000000000004</v>
      </c>
      <c r="Q592" s="84">
        <v>5.24</v>
      </c>
      <c r="R592" s="73">
        <v>4</v>
      </c>
    </row>
    <row r="593" spans="13:18">
      <c r="M593" s="78">
        <v>73.5</v>
      </c>
      <c r="N593" s="84">
        <v>13.3</v>
      </c>
      <c r="O593" s="84">
        <v>2.2000000000000002</v>
      </c>
      <c r="P593" s="84">
        <v>8</v>
      </c>
      <c r="Q593" s="84">
        <v>5.07</v>
      </c>
      <c r="R593" s="73">
        <v>5</v>
      </c>
    </row>
    <row r="594" spans="13:18">
      <c r="M594" s="78">
        <v>73.625</v>
      </c>
      <c r="N594" s="84">
        <v>15</v>
      </c>
      <c r="O594" s="84">
        <v>0.6</v>
      </c>
      <c r="P594" s="84">
        <v>8</v>
      </c>
      <c r="Q594" s="84">
        <v>5.24</v>
      </c>
      <c r="R594" s="73">
        <v>1</v>
      </c>
    </row>
    <row r="595" spans="13:18">
      <c r="M595" s="78">
        <v>73.75</v>
      </c>
      <c r="N595" s="84">
        <v>13.9</v>
      </c>
      <c r="O595" s="84">
        <v>-3.9</v>
      </c>
      <c r="P595" s="84">
        <v>6.1</v>
      </c>
      <c r="Q595" s="84">
        <v>5.42</v>
      </c>
      <c r="R595" s="73">
        <v>0</v>
      </c>
    </row>
    <row r="596" spans="13:18">
      <c r="M596" s="78">
        <v>73.875</v>
      </c>
      <c r="N596" s="84">
        <v>10</v>
      </c>
      <c r="O596" s="84">
        <v>-3.9</v>
      </c>
      <c r="P596" s="84">
        <v>1.9</v>
      </c>
      <c r="Q596" s="84">
        <v>5.24</v>
      </c>
      <c r="R596" s="73">
        <v>0</v>
      </c>
    </row>
    <row r="597" spans="13:18">
      <c r="M597" s="78">
        <v>74</v>
      </c>
      <c r="N597" s="84">
        <v>7.2</v>
      </c>
      <c r="O597" s="84">
        <v>-3.9</v>
      </c>
      <c r="P597" s="84">
        <v>3</v>
      </c>
      <c r="Q597" s="84">
        <v>5.59</v>
      </c>
      <c r="R597" s="73">
        <v>0</v>
      </c>
    </row>
    <row r="598" spans="13:18">
      <c r="M598" s="78">
        <v>74.125</v>
      </c>
      <c r="N598" s="84">
        <v>2.2000000000000002</v>
      </c>
      <c r="O598" s="84">
        <v>-3.3</v>
      </c>
      <c r="P598" s="84">
        <v>1.9</v>
      </c>
      <c r="Q598" s="84">
        <v>4.55</v>
      </c>
      <c r="R598" s="73">
        <v>0</v>
      </c>
    </row>
    <row r="599" spans="13:18">
      <c r="M599" s="78">
        <v>74.25</v>
      </c>
      <c r="N599" s="84">
        <v>1.1000000000000001</v>
      </c>
      <c r="O599" s="84">
        <v>-2.8</v>
      </c>
      <c r="P599" s="84">
        <v>1.9</v>
      </c>
      <c r="Q599" s="84">
        <v>4.2</v>
      </c>
      <c r="R599" s="73">
        <v>2</v>
      </c>
    </row>
    <row r="600" spans="13:18">
      <c r="M600" s="78">
        <v>74.375</v>
      </c>
      <c r="N600" s="84">
        <v>8.3000000000000007</v>
      </c>
      <c r="O600" s="84">
        <v>2.2000000000000002</v>
      </c>
      <c r="P600" s="84">
        <v>3.4</v>
      </c>
      <c r="Q600" s="84">
        <v>1.75</v>
      </c>
      <c r="R600" s="73">
        <v>0</v>
      </c>
    </row>
    <row r="601" spans="13:18">
      <c r="M601" s="78">
        <v>74.5</v>
      </c>
      <c r="N601" s="84">
        <v>12.8</v>
      </c>
      <c r="O601" s="84">
        <v>0.6</v>
      </c>
      <c r="P601" s="84">
        <v>3</v>
      </c>
      <c r="Q601" s="84">
        <v>1.75</v>
      </c>
      <c r="R601" s="73">
        <v>2</v>
      </c>
    </row>
    <row r="602" spans="13:18">
      <c r="M602" s="78">
        <v>74.625</v>
      </c>
      <c r="N602" s="84">
        <v>16.100000000000001</v>
      </c>
      <c r="O602" s="84">
        <v>1.1000000000000001</v>
      </c>
      <c r="P602" s="84">
        <v>3.4</v>
      </c>
      <c r="Q602" s="84">
        <v>2.27</v>
      </c>
      <c r="R602" s="73">
        <v>0</v>
      </c>
    </row>
    <row r="603" spans="13:18">
      <c r="M603" s="78">
        <v>74.75</v>
      </c>
      <c r="N603" s="84">
        <v>13.9</v>
      </c>
      <c r="O603" s="84">
        <v>-0.6</v>
      </c>
      <c r="P603" s="84">
        <v>3</v>
      </c>
      <c r="Q603" s="84">
        <v>2.1</v>
      </c>
      <c r="R603" s="73">
        <v>3</v>
      </c>
    </row>
    <row r="604" spans="13:18">
      <c r="M604" s="78">
        <v>74.875</v>
      </c>
      <c r="N604" s="84">
        <v>7.8</v>
      </c>
      <c r="O604" s="84">
        <v>0</v>
      </c>
      <c r="P604" s="84">
        <v>2.7</v>
      </c>
      <c r="Q604" s="84">
        <v>2.62</v>
      </c>
      <c r="R604" s="73">
        <v>3</v>
      </c>
    </row>
    <row r="605" spans="13:18">
      <c r="M605" s="78">
        <v>75</v>
      </c>
      <c r="N605" s="84">
        <v>6.7</v>
      </c>
      <c r="O605" s="84">
        <v>0</v>
      </c>
      <c r="P605" s="84">
        <v>0</v>
      </c>
      <c r="Q605" s="84">
        <v>0</v>
      </c>
      <c r="R605" s="73">
        <v>0</v>
      </c>
    </row>
    <row r="606" spans="13:18">
      <c r="M606" s="78">
        <v>75.125</v>
      </c>
      <c r="N606" s="84">
        <v>3.3</v>
      </c>
      <c r="O606" s="84">
        <v>-2.2000000000000002</v>
      </c>
      <c r="P606" s="84">
        <v>2.2999999999999998</v>
      </c>
      <c r="Q606" s="84">
        <v>1.05</v>
      </c>
      <c r="R606" s="73">
        <v>0</v>
      </c>
    </row>
    <row r="607" spans="13:18">
      <c r="M607" s="78">
        <v>75.25</v>
      </c>
      <c r="N607" s="84">
        <v>1.7</v>
      </c>
      <c r="O607" s="84">
        <v>-2.2000000000000002</v>
      </c>
      <c r="P607" s="84">
        <v>1.1000000000000001</v>
      </c>
      <c r="Q607" s="84">
        <v>4.2</v>
      </c>
      <c r="R607" s="73">
        <v>0</v>
      </c>
    </row>
    <row r="608" spans="13:18">
      <c r="M608" s="78">
        <v>75.375</v>
      </c>
      <c r="N608" s="84">
        <v>9.4</v>
      </c>
      <c r="O608" s="84">
        <v>4.4000000000000004</v>
      </c>
      <c r="P608" s="84">
        <v>1.9</v>
      </c>
      <c r="Q608" s="84">
        <v>2.1</v>
      </c>
      <c r="R608" s="73">
        <v>7</v>
      </c>
    </row>
    <row r="609" spans="13:18">
      <c r="M609" s="78">
        <v>75.5</v>
      </c>
      <c r="N609" s="84">
        <v>17.2</v>
      </c>
      <c r="O609" s="84">
        <v>3.3</v>
      </c>
      <c r="P609" s="84">
        <v>4.5</v>
      </c>
      <c r="Q609" s="84">
        <v>2.4500000000000002</v>
      </c>
      <c r="R609" s="73">
        <v>7</v>
      </c>
    </row>
    <row r="610" spans="13:18">
      <c r="M610" s="78">
        <v>75.625</v>
      </c>
      <c r="N610" s="84">
        <v>19.399999999999999</v>
      </c>
      <c r="O610" s="84">
        <v>3.9</v>
      </c>
      <c r="P610" s="84">
        <v>5.3</v>
      </c>
      <c r="Q610" s="84">
        <v>2.1</v>
      </c>
      <c r="R610" s="73">
        <v>8</v>
      </c>
    </row>
    <row r="611" spans="13:18">
      <c r="M611" s="78">
        <v>75.75</v>
      </c>
      <c r="N611" s="84">
        <v>16.100000000000001</v>
      </c>
      <c r="O611" s="84">
        <v>4.4000000000000004</v>
      </c>
      <c r="P611" s="84">
        <v>4.9000000000000004</v>
      </c>
      <c r="Q611" s="84">
        <v>2.27</v>
      </c>
      <c r="R611" s="73">
        <v>1</v>
      </c>
    </row>
    <row r="612" spans="13:18">
      <c r="M612" s="78">
        <v>75.875</v>
      </c>
      <c r="N612" s="84">
        <v>11.1</v>
      </c>
      <c r="O612" s="84">
        <v>3.9</v>
      </c>
      <c r="P612" s="84">
        <v>2.7</v>
      </c>
      <c r="Q612" s="84">
        <v>2.4500000000000002</v>
      </c>
      <c r="R612" s="73">
        <v>0</v>
      </c>
    </row>
    <row r="613" spans="13:18">
      <c r="M613" s="78">
        <v>76</v>
      </c>
      <c r="N613" s="84">
        <v>8.3000000000000007</v>
      </c>
      <c r="O613" s="84">
        <v>3.9</v>
      </c>
      <c r="P613" s="84">
        <v>1.1000000000000001</v>
      </c>
      <c r="Q613" s="84">
        <v>2.1</v>
      </c>
      <c r="R613" s="73">
        <v>0</v>
      </c>
    </row>
    <row r="614" spans="13:18">
      <c r="M614" s="78">
        <v>76.125</v>
      </c>
      <c r="N614" s="84">
        <v>11.1</v>
      </c>
      <c r="O614" s="84">
        <v>5.6</v>
      </c>
      <c r="P614" s="84">
        <v>0</v>
      </c>
      <c r="Q614" s="84">
        <v>0</v>
      </c>
      <c r="R614" s="73">
        <v>6</v>
      </c>
    </row>
    <row r="615" spans="13:18">
      <c r="M615" s="78">
        <v>76.25</v>
      </c>
      <c r="N615" s="84">
        <v>12.2</v>
      </c>
      <c r="O615" s="84">
        <v>8.3000000000000007</v>
      </c>
      <c r="P615" s="84">
        <v>0</v>
      </c>
      <c r="Q615" s="84">
        <v>0</v>
      </c>
      <c r="R615" s="73">
        <v>10</v>
      </c>
    </row>
    <row r="616" spans="13:18">
      <c r="M616" s="78">
        <v>76.375</v>
      </c>
      <c r="N616" s="84">
        <v>13.3</v>
      </c>
      <c r="O616" s="84">
        <v>11.1</v>
      </c>
      <c r="P616" s="84">
        <v>3.8</v>
      </c>
      <c r="Q616" s="84">
        <v>2.62</v>
      </c>
      <c r="R616" s="73">
        <v>10</v>
      </c>
    </row>
    <row r="617" spans="13:18">
      <c r="M617" s="78">
        <v>76.5</v>
      </c>
      <c r="N617" s="84">
        <v>16.100000000000001</v>
      </c>
      <c r="O617" s="84">
        <v>13.3</v>
      </c>
      <c r="P617" s="84">
        <v>3.4</v>
      </c>
      <c r="Q617" s="84">
        <v>2.27</v>
      </c>
      <c r="R617" s="73">
        <v>10</v>
      </c>
    </row>
    <row r="618" spans="13:18">
      <c r="M618" s="78">
        <v>76.625</v>
      </c>
      <c r="N618" s="84">
        <v>16.100000000000001</v>
      </c>
      <c r="O618" s="84">
        <v>13.3</v>
      </c>
      <c r="P618" s="84">
        <v>3.4</v>
      </c>
      <c r="Q618" s="84">
        <v>2.62</v>
      </c>
      <c r="R618" s="73">
        <v>10</v>
      </c>
    </row>
    <row r="619" spans="13:18">
      <c r="M619" s="78">
        <v>76.75</v>
      </c>
      <c r="N619" s="84">
        <v>15.6</v>
      </c>
      <c r="O619" s="84">
        <v>13.3</v>
      </c>
      <c r="P619" s="84">
        <v>2.7</v>
      </c>
      <c r="Q619" s="84">
        <v>2.27</v>
      </c>
      <c r="R619" s="73">
        <v>10</v>
      </c>
    </row>
    <row r="620" spans="13:18">
      <c r="M620" s="78">
        <v>76.875</v>
      </c>
      <c r="N620" s="84">
        <v>15</v>
      </c>
      <c r="O620" s="84">
        <v>13.3</v>
      </c>
      <c r="P620" s="84">
        <v>2.7</v>
      </c>
      <c r="Q620" s="84">
        <v>2.1</v>
      </c>
      <c r="R620" s="73">
        <v>10</v>
      </c>
    </row>
    <row r="621" spans="13:18">
      <c r="M621" s="78">
        <v>77</v>
      </c>
      <c r="N621" s="84">
        <v>15.6</v>
      </c>
      <c r="O621" s="84">
        <v>13.3</v>
      </c>
      <c r="P621" s="84">
        <v>2.7</v>
      </c>
      <c r="Q621" s="84">
        <v>3.15</v>
      </c>
      <c r="R621" s="73">
        <v>10</v>
      </c>
    </row>
    <row r="622" spans="13:18">
      <c r="M622" s="78">
        <v>77.125</v>
      </c>
      <c r="N622" s="84">
        <v>14.4</v>
      </c>
      <c r="O622" s="84">
        <v>12.8</v>
      </c>
      <c r="P622" s="84">
        <v>1.9</v>
      </c>
      <c r="Q622" s="84">
        <v>0.7</v>
      </c>
      <c r="R622" s="73">
        <v>10</v>
      </c>
    </row>
    <row r="623" spans="13:18">
      <c r="M623" s="78">
        <v>77.25</v>
      </c>
      <c r="N623" s="84">
        <v>13.3</v>
      </c>
      <c r="O623" s="84">
        <v>12.2</v>
      </c>
      <c r="P623" s="84">
        <v>1.9</v>
      </c>
      <c r="Q623" s="84">
        <v>3.15</v>
      </c>
      <c r="R623" s="73">
        <v>10</v>
      </c>
    </row>
    <row r="624" spans="13:18">
      <c r="M624" s="78">
        <v>77.375</v>
      </c>
      <c r="N624" s="84">
        <v>11.7</v>
      </c>
      <c r="O624" s="84">
        <v>10.6</v>
      </c>
      <c r="P624" s="84">
        <v>6.8</v>
      </c>
      <c r="Q624" s="84">
        <v>5.24</v>
      </c>
      <c r="R624" s="73">
        <v>10</v>
      </c>
    </row>
    <row r="625" spans="13:18">
      <c r="M625" s="78">
        <v>77.5</v>
      </c>
      <c r="N625" s="84">
        <v>7.8</v>
      </c>
      <c r="O625" s="84">
        <v>6.1</v>
      </c>
      <c r="P625" s="84">
        <v>5.3</v>
      </c>
      <c r="Q625" s="84">
        <v>6.12</v>
      </c>
      <c r="R625" s="73">
        <v>10</v>
      </c>
    </row>
    <row r="626" spans="13:18">
      <c r="M626" s="78">
        <v>77.625</v>
      </c>
      <c r="N626" s="84">
        <v>12.8</v>
      </c>
      <c r="O626" s="84">
        <v>5</v>
      </c>
      <c r="P626" s="84">
        <v>5.3</v>
      </c>
      <c r="Q626" s="84">
        <v>5.77</v>
      </c>
      <c r="R626" s="73">
        <v>3</v>
      </c>
    </row>
    <row r="627" spans="13:18">
      <c r="M627" s="78">
        <v>77.75</v>
      </c>
      <c r="N627" s="84">
        <v>11.1</v>
      </c>
      <c r="O627" s="84">
        <v>-0.6</v>
      </c>
      <c r="P627" s="84">
        <v>5.3</v>
      </c>
      <c r="Q627" s="84">
        <v>6.29</v>
      </c>
      <c r="R627" s="73">
        <v>2</v>
      </c>
    </row>
    <row r="628" spans="13:18">
      <c r="M628" s="78">
        <v>77.875</v>
      </c>
      <c r="N628" s="84">
        <v>6.7</v>
      </c>
      <c r="O628" s="84">
        <v>-2.2000000000000002</v>
      </c>
      <c r="P628" s="84">
        <v>2.2999999999999998</v>
      </c>
      <c r="Q628" s="84">
        <v>5.94</v>
      </c>
      <c r="R628" s="73">
        <v>0</v>
      </c>
    </row>
    <row r="629" spans="13:18">
      <c r="M629" s="78">
        <v>78</v>
      </c>
      <c r="N629" s="84">
        <v>5.6</v>
      </c>
      <c r="O629" s="84">
        <v>-2.8</v>
      </c>
      <c r="P629" s="84">
        <v>0</v>
      </c>
      <c r="Q629" s="84">
        <v>0</v>
      </c>
      <c r="R629" s="73">
        <v>0</v>
      </c>
    </row>
    <row r="630" spans="13:18">
      <c r="M630" s="78">
        <v>78.125</v>
      </c>
      <c r="N630" s="84">
        <v>2.2000000000000002</v>
      </c>
      <c r="O630" s="84">
        <v>-2.8</v>
      </c>
      <c r="P630" s="84">
        <v>1.9</v>
      </c>
      <c r="Q630" s="84">
        <v>4.55</v>
      </c>
      <c r="R630" s="73">
        <v>0</v>
      </c>
    </row>
    <row r="631" spans="13:18">
      <c r="M631" s="78">
        <v>78.25</v>
      </c>
      <c r="N631" s="84">
        <v>0.6</v>
      </c>
      <c r="O631" s="84">
        <v>-2.2000000000000002</v>
      </c>
      <c r="P631" s="84">
        <v>1.9</v>
      </c>
      <c r="Q631" s="84">
        <v>4.37</v>
      </c>
      <c r="R631" s="73">
        <v>0</v>
      </c>
    </row>
    <row r="632" spans="13:18">
      <c r="M632" s="78">
        <v>78.375</v>
      </c>
      <c r="N632" s="84">
        <v>8.9</v>
      </c>
      <c r="O632" s="84">
        <v>2.8</v>
      </c>
      <c r="P632" s="84">
        <v>0</v>
      </c>
      <c r="Q632" s="84">
        <v>0</v>
      </c>
      <c r="R632" s="73">
        <v>0</v>
      </c>
    </row>
    <row r="633" spans="13:18">
      <c r="M633" s="78">
        <v>78.5</v>
      </c>
      <c r="N633" s="84">
        <v>13.3</v>
      </c>
      <c r="O633" s="84">
        <v>-1.7</v>
      </c>
      <c r="P633" s="84">
        <v>3</v>
      </c>
      <c r="Q633" s="84">
        <v>2.1</v>
      </c>
      <c r="R633" s="73">
        <v>0</v>
      </c>
    </row>
    <row r="634" spans="13:18">
      <c r="M634" s="78">
        <v>78.625</v>
      </c>
      <c r="N634" s="84">
        <v>14.4</v>
      </c>
      <c r="O634" s="84">
        <v>-2.2000000000000002</v>
      </c>
      <c r="P634" s="84">
        <v>3.4</v>
      </c>
      <c r="Q634" s="84">
        <v>2.27</v>
      </c>
      <c r="R634" s="73">
        <v>3</v>
      </c>
    </row>
    <row r="635" spans="13:18">
      <c r="M635" s="78">
        <v>78.75</v>
      </c>
      <c r="N635" s="84">
        <v>11.7</v>
      </c>
      <c r="O635" s="84">
        <v>-1.1000000000000001</v>
      </c>
      <c r="P635" s="84">
        <v>3</v>
      </c>
      <c r="Q635" s="84">
        <v>2.27</v>
      </c>
      <c r="R635" s="73">
        <v>4</v>
      </c>
    </row>
    <row r="636" spans="13:18">
      <c r="M636" s="78">
        <v>78.875</v>
      </c>
      <c r="N636" s="84">
        <v>9.4</v>
      </c>
      <c r="O636" s="84">
        <v>1.1000000000000001</v>
      </c>
      <c r="P636" s="84">
        <v>1.9</v>
      </c>
      <c r="Q636" s="84">
        <v>2.27</v>
      </c>
      <c r="R636" s="73">
        <v>4</v>
      </c>
    </row>
    <row r="637" spans="13:18">
      <c r="M637" s="78">
        <v>79</v>
      </c>
      <c r="N637" s="84">
        <v>7.2</v>
      </c>
      <c r="O637" s="84">
        <v>1.7</v>
      </c>
      <c r="P637" s="84">
        <v>0</v>
      </c>
      <c r="Q637" s="84">
        <v>0</v>
      </c>
      <c r="R637" s="73">
        <v>6</v>
      </c>
    </row>
    <row r="638" spans="13:18">
      <c r="M638" s="78">
        <v>79.125</v>
      </c>
      <c r="N638" s="84">
        <v>7.8</v>
      </c>
      <c r="O638" s="84">
        <v>3.3</v>
      </c>
      <c r="P638" s="84">
        <v>0</v>
      </c>
      <c r="Q638" s="84">
        <v>0</v>
      </c>
      <c r="R638" s="73">
        <v>10</v>
      </c>
    </row>
    <row r="639" spans="13:18">
      <c r="M639" s="78">
        <v>79.25</v>
      </c>
      <c r="N639" s="84">
        <v>7.8</v>
      </c>
      <c r="O639" s="84">
        <v>3.9</v>
      </c>
      <c r="P639" s="84">
        <v>3</v>
      </c>
      <c r="Q639" s="84">
        <v>3.32</v>
      </c>
      <c r="R639" s="73">
        <v>10</v>
      </c>
    </row>
    <row r="640" spans="13:18">
      <c r="M640" s="78">
        <v>79.375</v>
      </c>
      <c r="N640" s="84">
        <v>10.6</v>
      </c>
      <c r="O640" s="84">
        <v>3.9</v>
      </c>
      <c r="P640" s="84">
        <v>2.7</v>
      </c>
      <c r="Q640" s="84">
        <v>3.15</v>
      </c>
      <c r="R640" s="73">
        <v>10</v>
      </c>
    </row>
    <row r="641" spans="13:18">
      <c r="M641" s="78">
        <v>79.5</v>
      </c>
      <c r="N641" s="84">
        <v>13.9</v>
      </c>
      <c r="O641" s="84">
        <v>3.3</v>
      </c>
      <c r="P641" s="84">
        <v>2.7</v>
      </c>
      <c r="Q641" s="84">
        <v>3.32</v>
      </c>
      <c r="R641" s="73">
        <v>10</v>
      </c>
    </row>
    <row r="642" spans="13:18">
      <c r="M642" s="78">
        <v>79.625</v>
      </c>
      <c r="N642" s="84">
        <v>16.100000000000001</v>
      </c>
      <c r="O642" s="84">
        <v>3.9</v>
      </c>
      <c r="P642" s="84">
        <v>5.3</v>
      </c>
      <c r="Q642" s="84">
        <v>3.5</v>
      </c>
      <c r="R642" s="73">
        <v>10</v>
      </c>
    </row>
    <row r="643" spans="13:18">
      <c r="M643" s="78">
        <v>79.75</v>
      </c>
      <c r="N643" s="84">
        <v>13.3</v>
      </c>
      <c r="O643" s="84">
        <v>5.6</v>
      </c>
      <c r="P643" s="84">
        <v>3.4</v>
      </c>
      <c r="Q643" s="84">
        <v>2.97</v>
      </c>
      <c r="R643" s="73">
        <v>10</v>
      </c>
    </row>
    <row r="644" spans="13:18">
      <c r="M644" s="78">
        <v>79.875</v>
      </c>
      <c r="N644" s="84">
        <v>12.2</v>
      </c>
      <c r="O644" s="84">
        <v>7.8</v>
      </c>
      <c r="P644" s="84">
        <v>3</v>
      </c>
      <c r="Q644" s="84">
        <v>2.8</v>
      </c>
      <c r="R644" s="73">
        <v>10</v>
      </c>
    </row>
    <row r="645" spans="13:18">
      <c r="M645" s="78">
        <v>80</v>
      </c>
      <c r="N645" s="84">
        <v>11.7</v>
      </c>
      <c r="O645" s="84">
        <v>8.3000000000000007</v>
      </c>
      <c r="P645" s="84">
        <v>3</v>
      </c>
      <c r="Q645" s="84">
        <v>2.8</v>
      </c>
      <c r="R645" s="73">
        <v>10</v>
      </c>
    </row>
    <row r="646" spans="13:18">
      <c r="M646" s="78">
        <v>80.125</v>
      </c>
      <c r="N646" s="84">
        <v>11.1</v>
      </c>
      <c r="O646" s="84">
        <v>8.9</v>
      </c>
      <c r="P646" s="84">
        <v>0</v>
      </c>
      <c r="Q646" s="84">
        <v>0</v>
      </c>
      <c r="R646" s="73">
        <v>10</v>
      </c>
    </row>
    <row r="647" spans="13:18">
      <c r="M647" s="78">
        <v>80.25</v>
      </c>
      <c r="N647" s="84">
        <v>12.2</v>
      </c>
      <c r="O647" s="84">
        <v>9.4</v>
      </c>
      <c r="P647" s="84">
        <v>0</v>
      </c>
      <c r="Q647" s="84">
        <v>0</v>
      </c>
      <c r="R647" s="73">
        <v>10</v>
      </c>
    </row>
    <row r="648" spans="13:18">
      <c r="M648" s="78">
        <v>80.375</v>
      </c>
      <c r="N648" s="84">
        <v>12.2</v>
      </c>
      <c r="O648" s="84">
        <v>10</v>
      </c>
      <c r="P648" s="84">
        <v>1.9</v>
      </c>
      <c r="Q648" s="84">
        <v>2.62</v>
      </c>
      <c r="R648" s="73">
        <v>10</v>
      </c>
    </row>
    <row r="649" spans="13:18">
      <c r="M649" s="78">
        <v>80.5</v>
      </c>
      <c r="N649" s="84">
        <v>14.4</v>
      </c>
      <c r="O649" s="84">
        <v>13.3</v>
      </c>
      <c r="P649" s="84">
        <v>1.9</v>
      </c>
      <c r="Q649" s="84">
        <v>2.4500000000000002</v>
      </c>
      <c r="R649" s="73">
        <v>10</v>
      </c>
    </row>
    <row r="650" spans="13:18">
      <c r="M650" s="78">
        <v>80.625</v>
      </c>
      <c r="N650" s="84">
        <v>20.6</v>
      </c>
      <c r="O650" s="84">
        <v>17.2</v>
      </c>
      <c r="P650" s="84">
        <v>6.1</v>
      </c>
      <c r="Q650" s="84">
        <v>4.2</v>
      </c>
      <c r="R650" s="73">
        <v>8</v>
      </c>
    </row>
    <row r="651" spans="13:18">
      <c r="M651" s="78">
        <v>80.75</v>
      </c>
      <c r="N651" s="84">
        <v>23.3</v>
      </c>
      <c r="O651" s="84">
        <v>11.7</v>
      </c>
      <c r="P651" s="84">
        <v>8.6999999999999993</v>
      </c>
      <c r="Q651" s="84">
        <v>5.07</v>
      </c>
      <c r="R651" s="73">
        <v>2</v>
      </c>
    </row>
    <row r="652" spans="13:18">
      <c r="M652" s="78">
        <v>80.875</v>
      </c>
      <c r="N652" s="84">
        <v>11.1</v>
      </c>
      <c r="O652" s="84">
        <v>4.4000000000000004</v>
      </c>
      <c r="P652" s="84">
        <v>6.4</v>
      </c>
      <c r="Q652" s="84">
        <v>5.42</v>
      </c>
      <c r="R652" s="73">
        <v>7</v>
      </c>
    </row>
    <row r="653" spans="13:18">
      <c r="M653" s="78">
        <v>81</v>
      </c>
      <c r="N653" s="84">
        <v>8.3000000000000007</v>
      </c>
      <c r="O653" s="84">
        <v>1.7</v>
      </c>
      <c r="P653" s="84">
        <v>5.3</v>
      </c>
      <c r="Q653" s="84">
        <v>5.42</v>
      </c>
      <c r="R653" s="73">
        <v>0</v>
      </c>
    </row>
    <row r="654" spans="13:18">
      <c r="M654" s="78">
        <v>81.125</v>
      </c>
      <c r="N654" s="84">
        <v>7.2</v>
      </c>
      <c r="O654" s="84">
        <v>1.7</v>
      </c>
      <c r="P654" s="84">
        <v>3.4</v>
      </c>
      <c r="Q654" s="84">
        <v>4.55</v>
      </c>
      <c r="R654" s="73">
        <v>0</v>
      </c>
    </row>
    <row r="655" spans="13:18">
      <c r="M655" s="78">
        <v>81.25</v>
      </c>
      <c r="N655" s="84">
        <v>6.1</v>
      </c>
      <c r="O655" s="84">
        <v>1.7</v>
      </c>
      <c r="P655" s="84">
        <v>2.7</v>
      </c>
      <c r="Q655" s="84">
        <v>5.07</v>
      </c>
      <c r="R655" s="73">
        <v>0</v>
      </c>
    </row>
    <row r="656" spans="13:18">
      <c r="M656" s="78">
        <v>81.375</v>
      </c>
      <c r="N656" s="84">
        <v>11.1</v>
      </c>
      <c r="O656" s="84">
        <v>-0.6</v>
      </c>
      <c r="P656" s="84">
        <v>3.8</v>
      </c>
      <c r="Q656" s="84">
        <v>5.42</v>
      </c>
      <c r="R656" s="73">
        <v>0</v>
      </c>
    </row>
    <row r="657" spans="13:18">
      <c r="M657" s="78">
        <v>81.5</v>
      </c>
      <c r="N657" s="84">
        <v>14.4</v>
      </c>
      <c r="O657" s="84">
        <v>-2.8</v>
      </c>
      <c r="P657" s="84">
        <v>4.5</v>
      </c>
      <c r="Q657" s="84">
        <v>5.94</v>
      </c>
      <c r="R657" s="73">
        <v>0</v>
      </c>
    </row>
    <row r="658" spans="13:18">
      <c r="M658" s="78">
        <v>81.625</v>
      </c>
      <c r="N658" s="84">
        <v>17.2</v>
      </c>
      <c r="O658" s="84">
        <v>-3.3</v>
      </c>
      <c r="P658" s="84">
        <v>3</v>
      </c>
      <c r="Q658" s="84">
        <v>5.94</v>
      </c>
      <c r="R658" s="73">
        <v>0</v>
      </c>
    </row>
    <row r="659" spans="13:18">
      <c r="M659" s="78">
        <v>81.75</v>
      </c>
      <c r="N659" s="84">
        <v>16.7</v>
      </c>
      <c r="O659" s="84">
        <v>-3.9</v>
      </c>
      <c r="P659" s="84">
        <v>1.1000000000000001</v>
      </c>
      <c r="Q659" s="84">
        <v>6.12</v>
      </c>
      <c r="R659" s="73">
        <v>0</v>
      </c>
    </row>
    <row r="660" spans="13:18">
      <c r="M660" s="78">
        <v>81.875</v>
      </c>
      <c r="N660" s="84">
        <v>10</v>
      </c>
      <c r="O660" s="84">
        <v>-1.1000000000000001</v>
      </c>
      <c r="P660" s="84">
        <v>1.1000000000000001</v>
      </c>
      <c r="Q660" s="84">
        <v>2.97</v>
      </c>
      <c r="R660" s="73">
        <v>0</v>
      </c>
    </row>
    <row r="661" spans="13:18">
      <c r="M661" s="78">
        <v>82</v>
      </c>
      <c r="N661" s="84">
        <v>6.7</v>
      </c>
      <c r="O661" s="84">
        <v>-0.6</v>
      </c>
      <c r="P661" s="84">
        <v>0</v>
      </c>
      <c r="Q661" s="84">
        <v>0</v>
      </c>
      <c r="R661" s="73">
        <v>0</v>
      </c>
    </row>
    <row r="662" spans="13:18">
      <c r="M662" s="78">
        <v>82.125</v>
      </c>
      <c r="N662" s="84">
        <v>5</v>
      </c>
      <c r="O662" s="84">
        <v>-0.6</v>
      </c>
      <c r="P662" s="84">
        <v>0</v>
      </c>
      <c r="Q662" s="84">
        <v>0</v>
      </c>
      <c r="R662" s="73">
        <v>0</v>
      </c>
    </row>
    <row r="663" spans="13:18">
      <c r="M663" s="78">
        <v>82.25</v>
      </c>
      <c r="N663" s="84">
        <v>3.9</v>
      </c>
      <c r="O663" s="84">
        <v>0</v>
      </c>
      <c r="P663" s="84">
        <v>1.1000000000000001</v>
      </c>
      <c r="Q663" s="84">
        <v>4.37</v>
      </c>
      <c r="R663" s="73">
        <v>0</v>
      </c>
    </row>
    <row r="664" spans="13:18">
      <c r="M664" s="78">
        <v>82.375</v>
      </c>
      <c r="N664" s="84">
        <v>11.1</v>
      </c>
      <c r="O664" s="84">
        <v>6.1</v>
      </c>
      <c r="P664" s="84">
        <v>3</v>
      </c>
      <c r="Q664" s="84">
        <v>2.4500000000000002</v>
      </c>
      <c r="R664" s="73">
        <v>7</v>
      </c>
    </row>
    <row r="665" spans="13:18">
      <c r="M665" s="78">
        <v>82.5</v>
      </c>
      <c r="N665" s="84">
        <v>16.100000000000001</v>
      </c>
      <c r="O665" s="84">
        <v>3.3</v>
      </c>
      <c r="P665" s="84">
        <v>4.5</v>
      </c>
      <c r="Q665" s="84">
        <v>2.4500000000000002</v>
      </c>
      <c r="R665" s="73">
        <v>5</v>
      </c>
    </row>
    <row r="666" spans="13:18">
      <c r="M666" s="78">
        <v>82.625</v>
      </c>
      <c r="N666" s="84">
        <v>17.8</v>
      </c>
      <c r="O666" s="84">
        <v>4.4000000000000004</v>
      </c>
      <c r="P666" s="84">
        <v>5.3</v>
      </c>
      <c r="Q666" s="84">
        <v>2.62</v>
      </c>
      <c r="R666" s="73">
        <v>5</v>
      </c>
    </row>
    <row r="667" spans="13:18">
      <c r="M667" s="78">
        <v>82.75</v>
      </c>
      <c r="N667" s="84">
        <v>15.6</v>
      </c>
      <c r="O667" s="84">
        <v>5</v>
      </c>
      <c r="P667" s="84">
        <v>3.4</v>
      </c>
      <c r="Q667" s="84">
        <v>2.4500000000000002</v>
      </c>
      <c r="R667" s="73">
        <v>7</v>
      </c>
    </row>
    <row r="668" spans="13:18">
      <c r="M668" s="78">
        <v>82.875</v>
      </c>
      <c r="N668" s="84">
        <v>10.6</v>
      </c>
      <c r="O668" s="84">
        <v>5</v>
      </c>
      <c r="P668" s="84">
        <v>2.2999999999999998</v>
      </c>
      <c r="Q668" s="84">
        <v>2.27</v>
      </c>
      <c r="R668" s="73">
        <v>6</v>
      </c>
    </row>
    <row r="669" spans="13:18">
      <c r="M669" s="78">
        <v>83</v>
      </c>
      <c r="N669" s="84">
        <v>9.4</v>
      </c>
      <c r="O669" s="84">
        <v>5.6</v>
      </c>
      <c r="P669" s="84">
        <v>0</v>
      </c>
      <c r="Q669" s="84">
        <v>0</v>
      </c>
      <c r="R669" s="73">
        <v>0</v>
      </c>
    </row>
    <row r="670" spans="13:18">
      <c r="M670" s="78">
        <v>83.125</v>
      </c>
      <c r="N670" s="84">
        <v>11.7</v>
      </c>
      <c r="O670" s="84">
        <v>6.7</v>
      </c>
      <c r="P670" s="84">
        <v>1.9</v>
      </c>
      <c r="Q670" s="84">
        <v>2.62</v>
      </c>
      <c r="R670" s="73">
        <v>10</v>
      </c>
    </row>
    <row r="671" spans="13:18">
      <c r="M671" s="78">
        <v>83.25</v>
      </c>
      <c r="N671" s="84">
        <v>11.1</v>
      </c>
      <c r="O671" s="84">
        <v>6.7</v>
      </c>
      <c r="P671" s="84">
        <v>0</v>
      </c>
      <c r="Q671" s="84">
        <v>0</v>
      </c>
      <c r="R671" s="73">
        <v>10</v>
      </c>
    </row>
    <row r="672" spans="13:18">
      <c r="M672" s="78">
        <v>83.375</v>
      </c>
      <c r="N672" s="84">
        <v>13.9</v>
      </c>
      <c r="O672" s="84">
        <v>8.3000000000000007</v>
      </c>
      <c r="P672" s="84">
        <v>2.2999999999999998</v>
      </c>
      <c r="Q672" s="84">
        <v>2.8</v>
      </c>
      <c r="R672" s="73">
        <v>10</v>
      </c>
    </row>
    <row r="673" spans="13:18">
      <c r="M673" s="78">
        <v>83.5</v>
      </c>
      <c r="N673" s="84">
        <v>12.8</v>
      </c>
      <c r="O673" s="84">
        <v>8.3000000000000007</v>
      </c>
      <c r="P673" s="84">
        <v>4.5</v>
      </c>
      <c r="Q673" s="84">
        <v>2.1</v>
      </c>
      <c r="R673" s="73">
        <v>10</v>
      </c>
    </row>
    <row r="674" spans="13:18">
      <c r="M674" s="78">
        <v>83.625</v>
      </c>
      <c r="N674" s="84">
        <v>11.1</v>
      </c>
      <c r="O674" s="84">
        <v>7.8</v>
      </c>
      <c r="P674" s="84">
        <v>2.2999999999999998</v>
      </c>
      <c r="Q674" s="84">
        <v>3.32</v>
      </c>
      <c r="R674" s="73">
        <v>10</v>
      </c>
    </row>
    <row r="675" spans="13:18">
      <c r="M675" s="78">
        <v>83.75</v>
      </c>
      <c r="N675" s="84">
        <v>11.1</v>
      </c>
      <c r="O675" s="84">
        <v>8.3000000000000007</v>
      </c>
      <c r="P675" s="84">
        <v>5.7</v>
      </c>
      <c r="Q675" s="84">
        <v>1.4</v>
      </c>
      <c r="R675" s="73">
        <v>10</v>
      </c>
    </row>
    <row r="676" spans="13:18">
      <c r="M676" s="78">
        <v>83.875</v>
      </c>
      <c r="N676" s="84">
        <v>11.1</v>
      </c>
      <c r="O676" s="84">
        <v>8.9</v>
      </c>
      <c r="P676" s="84">
        <v>3.4</v>
      </c>
      <c r="Q676" s="84">
        <v>1.92</v>
      </c>
      <c r="R676" s="73">
        <v>10</v>
      </c>
    </row>
    <row r="677" spans="13:18">
      <c r="M677" s="78">
        <v>84</v>
      </c>
      <c r="N677" s="84">
        <v>11.7</v>
      </c>
      <c r="O677" s="84">
        <v>10</v>
      </c>
      <c r="P677" s="84">
        <v>0</v>
      </c>
      <c r="Q677" s="84">
        <v>0</v>
      </c>
      <c r="R677" s="73">
        <v>10</v>
      </c>
    </row>
    <row r="678" spans="13:18">
      <c r="M678" s="78">
        <v>84.125</v>
      </c>
      <c r="N678" s="84">
        <v>12.8</v>
      </c>
      <c r="O678" s="84">
        <v>10</v>
      </c>
      <c r="P678" s="84">
        <v>5.3</v>
      </c>
      <c r="Q678" s="84">
        <v>4.2</v>
      </c>
      <c r="R678" s="73">
        <v>0</v>
      </c>
    </row>
    <row r="679" spans="13:18">
      <c r="M679" s="78">
        <v>84.25</v>
      </c>
      <c r="N679" s="84">
        <v>7.2</v>
      </c>
      <c r="O679" s="84">
        <v>0.6</v>
      </c>
      <c r="P679" s="84">
        <v>5.3</v>
      </c>
      <c r="Q679" s="84">
        <v>4.72</v>
      </c>
      <c r="R679" s="73">
        <v>8</v>
      </c>
    </row>
    <row r="680" spans="13:18">
      <c r="M680" s="78">
        <v>84.375</v>
      </c>
      <c r="N680" s="84">
        <v>8.9</v>
      </c>
      <c r="O680" s="84">
        <v>1.1000000000000001</v>
      </c>
      <c r="P680" s="84">
        <v>6.4</v>
      </c>
      <c r="Q680" s="84">
        <v>4.9000000000000004</v>
      </c>
      <c r="R680" s="73">
        <v>9</v>
      </c>
    </row>
    <row r="681" spans="13:18">
      <c r="M681" s="78">
        <v>84.5</v>
      </c>
      <c r="N681" s="84">
        <v>11.1</v>
      </c>
      <c r="O681" s="84">
        <v>3.9</v>
      </c>
      <c r="P681" s="84">
        <v>4.5</v>
      </c>
      <c r="Q681" s="84">
        <v>5.24</v>
      </c>
      <c r="R681" s="73">
        <v>10</v>
      </c>
    </row>
    <row r="682" spans="13:18">
      <c r="M682" s="78">
        <v>84.625</v>
      </c>
      <c r="N682" s="84">
        <v>12.2</v>
      </c>
      <c r="O682" s="84">
        <v>4.4000000000000004</v>
      </c>
      <c r="P682" s="84">
        <v>5.7</v>
      </c>
      <c r="Q682" s="84">
        <v>5.07</v>
      </c>
      <c r="R682" s="73">
        <v>8</v>
      </c>
    </row>
    <row r="683" spans="13:18">
      <c r="M683" s="78">
        <v>84.75</v>
      </c>
      <c r="N683" s="84">
        <v>11.1</v>
      </c>
      <c r="O683" s="84">
        <v>3.9</v>
      </c>
      <c r="P683" s="84">
        <v>3.8</v>
      </c>
      <c r="Q683" s="84">
        <v>5.07</v>
      </c>
      <c r="R683" s="73">
        <v>7</v>
      </c>
    </row>
    <row r="684" spans="13:18">
      <c r="M684" s="78">
        <v>84.875</v>
      </c>
      <c r="N684" s="84">
        <v>9.4</v>
      </c>
      <c r="O684" s="84">
        <v>3.9</v>
      </c>
      <c r="P684" s="84">
        <v>3</v>
      </c>
      <c r="Q684" s="84">
        <v>5.42</v>
      </c>
      <c r="R684" s="73">
        <v>10</v>
      </c>
    </row>
    <row r="685" spans="13:18">
      <c r="M685" s="78">
        <v>85</v>
      </c>
      <c r="N685" s="84">
        <v>8.9</v>
      </c>
      <c r="O685" s="84">
        <v>4.4000000000000004</v>
      </c>
      <c r="P685" s="84">
        <v>4.5</v>
      </c>
      <c r="Q685" s="84">
        <v>6.29</v>
      </c>
      <c r="R685" s="73">
        <v>10</v>
      </c>
    </row>
    <row r="686" spans="13:18">
      <c r="M686" s="78">
        <v>85.125</v>
      </c>
      <c r="N686" s="84">
        <v>8.3000000000000007</v>
      </c>
      <c r="O686" s="84">
        <v>3.9</v>
      </c>
      <c r="P686" s="84">
        <v>2.7</v>
      </c>
      <c r="Q686" s="84">
        <v>6.12</v>
      </c>
      <c r="R686" s="73">
        <v>10</v>
      </c>
    </row>
    <row r="687" spans="13:18">
      <c r="M687" s="78">
        <v>85.25</v>
      </c>
      <c r="N687" s="84">
        <v>8.3000000000000007</v>
      </c>
      <c r="O687" s="84">
        <v>3.9</v>
      </c>
      <c r="P687" s="84">
        <v>3</v>
      </c>
      <c r="Q687" s="84">
        <v>0.35</v>
      </c>
      <c r="R687" s="73">
        <v>10</v>
      </c>
    </row>
    <row r="688" spans="13:18">
      <c r="M688" s="78">
        <v>85.375</v>
      </c>
      <c r="N688" s="84">
        <v>8.9</v>
      </c>
      <c r="O688" s="84">
        <v>4.4000000000000004</v>
      </c>
      <c r="P688" s="84">
        <v>3</v>
      </c>
      <c r="Q688" s="84">
        <v>1.05</v>
      </c>
      <c r="R688" s="73">
        <v>10</v>
      </c>
    </row>
    <row r="689" spans="13:18">
      <c r="M689" s="78">
        <v>85.5</v>
      </c>
      <c r="N689" s="84">
        <v>8.9</v>
      </c>
      <c r="O689" s="84">
        <v>4.4000000000000004</v>
      </c>
      <c r="P689" s="84">
        <v>3.4</v>
      </c>
      <c r="Q689" s="84">
        <v>1.05</v>
      </c>
      <c r="R689" s="73">
        <v>10</v>
      </c>
    </row>
    <row r="690" spans="13:18">
      <c r="M690" s="78">
        <v>85.625</v>
      </c>
      <c r="N690" s="84">
        <v>8.9</v>
      </c>
      <c r="O690" s="84">
        <v>4.4000000000000004</v>
      </c>
      <c r="P690" s="84">
        <v>3</v>
      </c>
      <c r="Q690" s="84">
        <v>1.4</v>
      </c>
      <c r="R690" s="73">
        <v>10</v>
      </c>
    </row>
    <row r="691" spans="13:18">
      <c r="M691" s="78">
        <v>85.75</v>
      </c>
      <c r="N691" s="84">
        <v>8.9</v>
      </c>
      <c r="O691" s="84">
        <v>4.4000000000000004</v>
      </c>
      <c r="P691" s="84">
        <v>3</v>
      </c>
      <c r="Q691" s="84">
        <v>1.4</v>
      </c>
      <c r="R691" s="73">
        <v>10</v>
      </c>
    </row>
    <row r="692" spans="13:18">
      <c r="M692" s="78">
        <v>85.875</v>
      </c>
      <c r="N692" s="84">
        <v>8.3000000000000007</v>
      </c>
      <c r="O692" s="84">
        <v>3.9</v>
      </c>
      <c r="P692" s="84">
        <v>3.4</v>
      </c>
      <c r="Q692" s="84">
        <v>1.22</v>
      </c>
      <c r="R692" s="73">
        <v>10</v>
      </c>
    </row>
    <row r="693" spans="13:18">
      <c r="M693" s="78">
        <v>86</v>
      </c>
      <c r="N693" s="84">
        <v>6.7</v>
      </c>
      <c r="O693" s="84">
        <v>2.8</v>
      </c>
      <c r="P693" s="84">
        <v>2.7</v>
      </c>
      <c r="Q693" s="84">
        <v>1.22</v>
      </c>
      <c r="R693" s="73">
        <v>10</v>
      </c>
    </row>
    <row r="694" spans="13:18">
      <c r="M694" s="78">
        <v>86.125</v>
      </c>
      <c r="N694" s="84">
        <v>7.2</v>
      </c>
      <c r="O694" s="84">
        <v>3.3</v>
      </c>
      <c r="P694" s="84">
        <v>3.8</v>
      </c>
      <c r="Q694" s="84">
        <v>1.05</v>
      </c>
      <c r="R694" s="73">
        <v>10</v>
      </c>
    </row>
    <row r="695" spans="13:18">
      <c r="M695" s="78">
        <v>86.25</v>
      </c>
      <c r="N695" s="84">
        <v>6.1</v>
      </c>
      <c r="O695" s="84">
        <v>2.8</v>
      </c>
      <c r="P695" s="84">
        <v>3.4</v>
      </c>
      <c r="Q695" s="84">
        <v>0.87</v>
      </c>
      <c r="R695" s="73">
        <v>10</v>
      </c>
    </row>
    <row r="696" spans="13:18">
      <c r="M696" s="78">
        <v>86.375</v>
      </c>
      <c r="N696" s="84">
        <v>7.2</v>
      </c>
      <c r="O696" s="84">
        <v>3.3</v>
      </c>
      <c r="P696" s="84">
        <v>3</v>
      </c>
      <c r="Q696" s="84">
        <v>1.22</v>
      </c>
      <c r="R696" s="73">
        <v>10</v>
      </c>
    </row>
    <row r="697" spans="13:18">
      <c r="M697" s="78">
        <v>86.5</v>
      </c>
      <c r="N697" s="84">
        <v>7.8</v>
      </c>
      <c r="O697" s="84">
        <v>3.3</v>
      </c>
      <c r="P697" s="84">
        <v>3.8</v>
      </c>
      <c r="Q697" s="84">
        <v>1.4</v>
      </c>
      <c r="R697" s="73">
        <v>10</v>
      </c>
    </row>
    <row r="698" spans="13:18">
      <c r="M698" s="78">
        <v>86.625</v>
      </c>
      <c r="N698" s="84">
        <v>9.4</v>
      </c>
      <c r="O698" s="84">
        <v>3.9</v>
      </c>
      <c r="P698" s="84">
        <v>3.4</v>
      </c>
      <c r="Q698" s="84">
        <v>1.22</v>
      </c>
      <c r="R698" s="73">
        <v>10</v>
      </c>
    </row>
    <row r="699" spans="13:18">
      <c r="M699" s="78">
        <v>86.75</v>
      </c>
      <c r="N699" s="84">
        <v>10</v>
      </c>
      <c r="O699" s="84">
        <v>3.9</v>
      </c>
      <c r="P699" s="84">
        <v>3</v>
      </c>
      <c r="Q699" s="84">
        <v>1.75</v>
      </c>
      <c r="R699" s="73">
        <v>8</v>
      </c>
    </row>
    <row r="700" spans="13:18">
      <c r="M700" s="78">
        <v>86.875</v>
      </c>
      <c r="N700" s="84">
        <v>8.3000000000000007</v>
      </c>
      <c r="O700" s="84">
        <v>3.9</v>
      </c>
      <c r="P700" s="84">
        <v>2.7</v>
      </c>
      <c r="Q700" s="84">
        <v>0.87</v>
      </c>
      <c r="R700" s="73">
        <v>10</v>
      </c>
    </row>
    <row r="701" spans="13:18">
      <c r="M701" s="78">
        <v>87</v>
      </c>
      <c r="N701" s="84">
        <v>5.6</v>
      </c>
      <c r="O701" s="84">
        <v>2.8</v>
      </c>
      <c r="P701" s="84">
        <v>2.2999999999999998</v>
      </c>
      <c r="Q701" s="84">
        <v>1.22</v>
      </c>
      <c r="R701" s="73">
        <v>0</v>
      </c>
    </row>
    <row r="702" spans="13:18">
      <c r="M702" s="78">
        <v>87.125</v>
      </c>
      <c r="N702" s="84">
        <v>6.7</v>
      </c>
      <c r="O702" s="84">
        <v>3.3</v>
      </c>
      <c r="P702" s="84">
        <v>3</v>
      </c>
      <c r="Q702" s="84">
        <v>1.22</v>
      </c>
      <c r="R702" s="73">
        <v>8</v>
      </c>
    </row>
    <row r="703" spans="13:18">
      <c r="M703" s="78">
        <v>87.25</v>
      </c>
      <c r="N703" s="84">
        <v>7.2</v>
      </c>
      <c r="O703" s="84">
        <v>3.9</v>
      </c>
      <c r="P703" s="84">
        <v>3</v>
      </c>
      <c r="Q703" s="84">
        <v>1.05</v>
      </c>
      <c r="R703" s="73">
        <v>10</v>
      </c>
    </row>
    <row r="704" spans="13:18">
      <c r="M704" s="78">
        <v>87.375</v>
      </c>
      <c r="N704" s="84">
        <v>10</v>
      </c>
      <c r="O704" s="84">
        <v>5.6</v>
      </c>
      <c r="P704" s="84">
        <v>3.4</v>
      </c>
      <c r="Q704" s="84">
        <v>1.4</v>
      </c>
      <c r="R704" s="73">
        <v>10</v>
      </c>
    </row>
    <row r="705" spans="13:18">
      <c r="M705" s="78">
        <v>87.5</v>
      </c>
      <c r="N705" s="84">
        <v>12.8</v>
      </c>
      <c r="O705" s="84">
        <v>6.1</v>
      </c>
      <c r="P705" s="84">
        <v>4.5</v>
      </c>
      <c r="Q705" s="84">
        <v>1.75</v>
      </c>
      <c r="R705" s="73">
        <v>10</v>
      </c>
    </row>
    <row r="706" spans="13:18">
      <c r="M706" s="78">
        <v>87.625</v>
      </c>
      <c r="N706" s="84">
        <v>13.9</v>
      </c>
      <c r="O706" s="84">
        <v>7.2</v>
      </c>
      <c r="P706" s="84">
        <v>4.5</v>
      </c>
      <c r="Q706" s="84">
        <v>2.1</v>
      </c>
      <c r="R706" s="73">
        <v>10</v>
      </c>
    </row>
    <row r="707" spans="13:18">
      <c r="M707" s="78">
        <v>87.75</v>
      </c>
      <c r="N707" s="84">
        <v>11.7</v>
      </c>
      <c r="O707" s="84">
        <v>8.3000000000000007</v>
      </c>
      <c r="P707" s="84">
        <v>3</v>
      </c>
      <c r="Q707" s="84">
        <v>1.05</v>
      </c>
      <c r="R707" s="73">
        <v>10</v>
      </c>
    </row>
    <row r="708" spans="13:18">
      <c r="M708" s="78">
        <v>87.875</v>
      </c>
      <c r="N708" s="84">
        <v>11.1</v>
      </c>
      <c r="O708" s="84">
        <v>8.9</v>
      </c>
      <c r="P708" s="84">
        <v>4.5</v>
      </c>
      <c r="Q708" s="84">
        <v>1.4</v>
      </c>
      <c r="R708" s="73">
        <v>10</v>
      </c>
    </row>
    <row r="709" spans="13:18">
      <c r="M709" s="78">
        <v>88</v>
      </c>
      <c r="N709" s="84">
        <v>11.1</v>
      </c>
      <c r="O709" s="84">
        <v>8.9</v>
      </c>
      <c r="P709" s="84">
        <v>2.2999999999999998</v>
      </c>
      <c r="Q709" s="84">
        <v>0.52</v>
      </c>
      <c r="R709" s="73">
        <v>10</v>
      </c>
    </row>
    <row r="710" spans="13:18">
      <c r="M710" s="78">
        <v>88.125</v>
      </c>
      <c r="N710" s="84">
        <v>11.1</v>
      </c>
      <c r="O710" s="84">
        <v>8.9</v>
      </c>
      <c r="P710" s="84">
        <v>2.7</v>
      </c>
      <c r="Q710" s="84">
        <v>6.29</v>
      </c>
      <c r="R710" s="73">
        <v>10</v>
      </c>
    </row>
    <row r="711" spans="13:18">
      <c r="M711" s="78">
        <v>88.25</v>
      </c>
      <c r="N711" s="84">
        <v>11.1</v>
      </c>
      <c r="O711" s="84">
        <v>9.4</v>
      </c>
      <c r="P711" s="84">
        <v>3.4</v>
      </c>
      <c r="Q711" s="84">
        <v>5.94</v>
      </c>
      <c r="R711" s="73">
        <v>8</v>
      </c>
    </row>
    <row r="712" spans="13:18">
      <c r="M712" s="78">
        <v>88.375</v>
      </c>
      <c r="N712" s="84">
        <v>13.3</v>
      </c>
      <c r="O712" s="84">
        <v>12.2</v>
      </c>
      <c r="P712" s="84">
        <v>1.9</v>
      </c>
      <c r="Q712" s="84">
        <v>3.32</v>
      </c>
      <c r="R712" s="73">
        <v>6</v>
      </c>
    </row>
    <row r="713" spans="13:18">
      <c r="M713" s="78">
        <v>88.5</v>
      </c>
      <c r="N713" s="84">
        <v>18.899999999999999</v>
      </c>
      <c r="O713" s="84">
        <v>12.8</v>
      </c>
      <c r="P713" s="84">
        <v>3</v>
      </c>
      <c r="Q713" s="84">
        <v>1.75</v>
      </c>
      <c r="R713" s="73">
        <v>4</v>
      </c>
    </row>
    <row r="714" spans="13:18">
      <c r="M714" s="78">
        <v>88.625</v>
      </c>
      <c r="N714" s="84">
        <v>23.3</v>
      </c>
      <c r="O714" s="84">
        <v>11.7</v>
      </c>
      <c r="P714" s="84">
        <v>4.5</v>
      </c>
      <c r="Q714" s="84">
        <v>5.07</v>
      </c>
      <c r="R714" s="73">
        <v>2</v>
      </c>
    </row>
    <row r="715" spans="13:18">
      <c r="M715" s="78">
        <v>88.75</v>
      </c>
      <c r="N715" s="84">
        <v>21.1</v>
      </c>
      <c r="O715" s="84">
        <v>8.9</v>
      </c>
      <c r="P715" s="84">
        <v>3.8</v>
      </c>
      <c r="Q715" s="84">
        <v>3.85</v>
      </c>
      <c r="R715" s="73">
        <v>1</v>
      </c>
    </row>
    <row r="716" spans="13:18">
      <c r="M716" s="78">
        <v>88.875</v>
      </c>
      <c r="N716" s="84">
        <v>16.100000000000001</v>
      </c>
      <c r="O716" s="84">
        <v>8.3000000000000007</v>
      </c>
      <c r="P716" s="84">
        <v>2.7</v>
      </c>
      <c r="Q716" s="84">
        <v>4.2</v>
      </c>
      <c r="R716" s="73">
        <v>0</v>
      </c>
    </row>
    <row r="717" spans="13:18">
      <c r="M717" s="78">
        <v>89</v>
      </c>
      <c r="N717" s="84">
        <v>12.8</v>
      </c>
      <c r="O717" s="84">
        <v>8.3000000000000007</v>
      </c>
      <c r="P717" s="84">
        <v>0</v>
      </c>
      <c r="Q717" s="84">
        <v>0</v>
      </c>
      <c r="R717" s="73">
        <v>0</v>
      </c>
    </row>
    <row r="718" spans="13:18">
      <c r="M718" s="78">
        <v>89.125</v>
      </c>
      <c r="N718" s="84">
        <v>10</v>
      </c>
      <c r="O718" s="84">
        <v>7.2</v>
      </c>
      <c r="P718" s="84">
        <v>0</v>
      </c>
      <c r="Q718" s="84">
        <v>0</v>
      </c>
      <c r="R718" s="73">
        <v>0</v>
      </c>
    </row>
    <row r="719" spans="13:18">
      <c r="M719" s="78">
        <v>89.25</v>
      </c>
      <c r="N719" s="84">
        <v>8.9</v>
      </c>
      <c r="O719" s="84">
        <v>6.7</v>
      </c>
      <c r="P719" s="84">
        <v>0</v>
      </c>
      <c r="Q719" s="84">
        <v>0</v>
      </c>
      <c r="R719" s="73">
        <v>2</v>
      </c>
    </row>
    <row r="720" spans="13:18">
      <c r="M720" s="78">
        <v>89.375</v>
      </c>
      <c r="N720" s="84">
        <v>15</v>
      </c>
      <c r="O720" s="84">
        <v>12.8</v>
      </c>
      <c r="P720" s="84">
        <v>4.5</v>
      </c>
      <c r="Q720" s="84">
        <v>2.1</v>
      </c>
      <c r="R720" s="73">
        <v>10</v>
      </c>
    </row>
    <row r="721" spans="13:18">
      <c r="M721" s="78">
        <v>89.5</v>
      </c>
      <c r="N721" s="84">
        <v>15</v>
      </c>
      <c r="O721" s="84">
        <v>13.3</v>
      </c>
      <c r="P721" s="84">
        <v>3</v>
      </c>
      <c r="Q721" s="84">
        <v>1.92</v>
      </c>
      <c r="R721" s="73">
        <v>10</v>
      </c>
    </row>
    <row r="722" spans="13:18">
      <c r="M722" s="78">
        <v>89.625</v>
      </c>
      <c r="N722" s="84">
        <v>16.7</v>
      </c>
      <c r="O722" s="84">
        <v>13.3</v>
      </c>
      <c r="P722" s="84">
        <v>6.1</v>
      </c>
      <c r="Q722" s="84">
        <v>2.27</v>
      </c>
      <c r="R722" s="73">
        <v>9</v>
      </c>
    </row>
    <row r="723" spans="13:18">
      <c r="M723" s="78">
        <v>89.75</v>
      </c>
      <c r="N723" s="84">
        <v>15.6</v>
      </c>
      <c r="O723" s="84">
        <v>12.8</v>
      </c>
      <c r="P723" s="84">
        <v>6.1</v>
      </c>
      <c r="Q723" s="84">
        <v>2.4500000000000002</v>
      </c>
      <c r="R723" s="73">
        <v>10</v>
      </c>
    </row>
    <row r="724" spans="13:18">
      <c r="M724" s="78">
        <v>89.875</v>
      </c>
      <c r="N724" s="84">
        <v>15</v>
      </c>
      <c r="O724" s="84">
        <v>12.8</v>
      </c>
      <c r="P724" s="84">
        <v>3</v>
      </c>
      <c r="Q724" s="84">
        <v>3.15</v>
      </c>
      <c r="R724" s="73">
        <v>10</v>
      </c>
    </row>
    <row r="725" spans="13:18">
      <c r="M725" s="78">
        <v>90</v>
      </c>
      <c r="N725" s="84">
        <v>11.7</v>
      </c>
      <c r="O725" s="84">
        <v>8.9</v>
      </c>
      <c r="P725" s="84">
        <v>2.7</v>
      </c>
      <c r="Q725" s="84">
        <v>4.9000000000000004</v>
      </c>
      <c r="R725" s="73">
        <v>1</v>
      </c>
    </row>
    <row r="726" spans="13:18">
      <c r="M726" s="78">
        <v>90.125</v>
      </c>
      <c r="N726" s="84">
        <v>7.2</v>
      </c>
      <c r="O726" s="84">
        <v>3.9</v>
      </c>
      <c r="P726" s="84">
        <v>1.9</v>
      </c>
      <c r="Q726" s="84">
        <v>4.2</v>
      </c>
      <c r="R726" s="73">
        <v>0</v>
      </c>
    </row>
    <row r="727" spans="13:18">
      <c r="M727" s="78">
        <v>90.25</v>
      </c>
      <c r="N727" s="84">
        <v>4.4000000000000004</v>
      </c>
      <c r="O727" s="84">
        <v>2.2000000000000002</v>
      </c>
      <c r="P727" s="84">
        <v>2.2999999999999998</v>
      </c>
      <c r="Q727" s="84">
        <v>3.67</v>
      </c>
      <c r="R727" s="73">
        <v>0</v>
      </c>
    </row>
    <row r="728" spans="13:18">
      <c r="M728" s="78">
        <v>90.375</v>
      </c>
      <c r="N728" s="84">
        <v>8.9</v>
      </c>
      <c r="O728" s="84">
        <v>3.9</v>
      </c>
      <c r="P728" s="84">
        <v>6.1</v>
      </c>
      <c r="Q728" s="84">
        <v>4.2</v>
      </c>
      <c r="R728" s="73">
        <v>10</v>
      </c>
    </row>
    <row r="729" spans="13:18">
      <c r="M729" s="78">
        <v>90.5</v>
      </c>
      <c r="N729" s="84">
        <v>11.7</v>
      </c>
      <c r="O729" s="84">
        <v>4.4000000000000004</v>
      </c>
      <c r="P729" s="84">
        <v>6.4</v>
      </c>
      <c r="Q729" s="84">
        <v>4.2</v>
      </c>
      <c r="R729" s="73">
        <v>10</v>
      </c>
    </row>
    <row r="730" spans="13:18">
      <c r="M730" s="78">
        <v>90.625</v>
      </c>
      <c r="N730" s="84">
        <v>10.6</v>
      </c>
      <c r="O730" s="84">
        <v>3.9</v>
      </c>
      <c r="P730" s="84">
        <v>6.4</v>
      </c>
      <c r="Q730" s="84">
        <v>4.72</v>
      </c>
      <c r="R730" s="73">
        <v>10</v>
      </c>
    </row>
    <row r="731" spans="13:18">
      <c r="M731" s="78">
        <v>90.75</v>
      </c>
      <c r="N731" s="84">
        <v>11.1</v>
      </c>
      <c r="O731" s="84">
        <v>3.9</v>
      </c>
      <c r="P731" s="84">
        <v>5.3</v>
      </c>
      <c r="Q731" s="84">
        <v>4.55</v>
      </c>
      <c r="R731" s="73">
        <v>10</v>
      </c>
    </row>
    <row r="732" spans="13:18">
      <c r="M732" s="78">
        <v>90.875</v>
      </c>
      <c r="N732" s="84">
        <v>10.6</v>
      </c>
      <c r="O732" s="84">
        <v>3.9</v>
      </c>
      <c r="P732" s="84">
        <v>5.3</v>
      </c>
      <c r="Q732" s="84">
        <v>4.37</v>
      </c>
      <c r="R732" s="73">
        <v>10</v>
      </c>
    </row>
    <row r="733" spans="13:18">
      <c r="M733" s="78">
        <v>91</v>
      </c>
      <c r="N733" s="84">
        <v>8.3000000000000007</v>
      </c>
      <c r="O733" s="84">
        <v>2.8</v>
      </c>
      <c r="P733" s="84">
        <v>3.4</v>
      </c>
      <c r="Q733" s="84">
        <v>4.55</v>
      </c>
      <c r="R733" s="73">
        <v>6</v>
      </c>
    </row>
    <row r="734" spans="13:18">
      <c r="M734" s="78">
        <v>91.125</v>
      </c>
      <c r="N734" s="84">
        <v>7.8</v>
      </c>
      <c r="O734" s="84">
        <v>2.8</v>
      </c>
      <c r="P734" s="84">
        <v>4.5</v>
      </c>
      <c r="Q734" s="84">
        <v>4.55</v>
      </c>
      <c r="R734" s="73">
        <v>3</v>
      </c>
    </row>
    <row r="735" spans="13:18">
      <c r="M735" s="78">
        <v>91.25</v>
      </c>
      <c r="N735" s="84">
        <v>8.9</v>
      </c>
      <c r="O735" s="84">
        <v>3.3</v>
      </c>
      <c r="P735" s="84">
        <v>4.5</v>
      </c>
      <c r="Q735" s="84">
        <v>5.42</v>
      </c>
      <c r="R735" s="73">
        <v>9</v>
      </c>
    </row>
    <row r="736" spans="13:18">
      <c r="M736" s="78">
        <v>91.375</v>
      </c>
      <c r="N736" s="84">
        <v>10.6</v>
      </c>
      <c r="O736" s="84">
        <v>3.9</v>
      </c>
      <c r="P736" s="84">
        <v>4.5</v>
      </c>
      <c r="Q736" s="84">
        <v>4.9000000000000004</v>
      </c>
      <c r="R736" s="73">
        <v>10</v>
      </c>
    </row>
    <row r="737" spans="13:18">
      <c r="M737" s="78">
        <v>91.5</v>
      </c>
      <c r="N737" s="84">
        <v>13.3</v>
      </c>
      <c r="O737" s="84">
        <v>4.4000000000000004</v>
      </c>
      <c r="P737" s="84">
        <v>3.8</v>
      </c>
      <c r="Q737" s="84">
        <v>4.9000000000000004</v>
      </c>
      <c r="R737" s="73">
        <v>5</v>
      </c>
    </row>
    <row r="738" spans="13:18">
      <c r="M738" s="78">
        <v>91.625</v>
      </c>
      <c r="N738" s="84">
        <v>16.100000000000001</v>
      </c>
      <c r="O738" s="84">
        <v>4.4000000000000004</v>
      </c>
      <c r="P738" s="84">
        <v>1.9</v>
      </c>
      <c r="Q738" s="84">
        <v>5.77</v>
      </c>
      <c r="R738" s="73">
        <v>8</v>
      </c>
    </row>
    <row r="739" spans="13:18">
      <c r="M739" s="78">
        <v>91.75</v>
      </c>
      <c r="N739" s="84">
        <v>15</v>
      </c>
      <c r="O739" s="84">
        <v>5</v>
      </c>
      <c r="P739" s="84">
        <v>3.4</v>
      </c>
      <c r="Q739" s="84">
        <v>1.75</v>
      </c>
      <c r="R739" s="73">
        <v>10</v>
      </c>
    </row>
    <row r="740" spans="13:18">
      <c r="M740" s="78">
        <v>91.875</v>
      </c>
      <c r="N740" s="84">
        <v>10</v>
      </c>
      <c r="O740" s="84">
        <v>5.6</v>
      </c>
      <c r="P740" s="84">
        <v>3</v>
      </c>
      <c r="Q740" s="84">
        <v>2.1</v>
      </c>
      <c r="R740" s="73">
        <v>4</v>
      </c>
    </row>
    <row r="741" spans="13:18">
      <c r="M741" s="78">
        <v>92</v>
      </c>
      <c r="N741" s="84">
        <v>8.3000000000000007</v>
      </c>
      <c r="O741" s="84">
        <v>5</v>
      </c>
      <c r="P741" s="84">
        <v>2.7</v>
      </c>
      <c r="Q741" s="84">
        <v>2.1</v>
      </c>
      <c r="R741" s="73">
        <v>0</v>
      </c>
    </row>
    <row r="742" spans="13:18">
      <c r="M742" s="78">
        <v>92.125</v>
      </c>
      <c r="N742" s="84">
        <v>6.1</v>
      </c>
      <c r="O742" s="84">
        <v>2.8</v>
      </c>
      <c r="P742" s="84">
        <v>2.7</v>
      </c>
      <c r="Q742" s="84">
        <v>1.92</v>
      </c>
      <c r="R742" s="73">
        <v>0</v>
      </c>
    </row>
    <row r="743" spans="13:18">
      <c r="M743" s="78">
        <v>92.25</v>
      </c>
      <c r="N743" s="84">
        <v>6.7</v>
      </c>
      <c r="O743" s="84">
        <v>3.9</v>
      </c>
      <c r="P743" s="84">
        <v>3</v>
      </c>
      <c r="Q743" s="84">
        <v>2.1</v>
      </c>
      <c r="R743" s="73">
        <v>2</v>
      </c>
    </row>
    <row r="744" spans="13:18">
      <c r="M744" s="78">
        <v>92.375</v>
      </c>
      <c r="N744" s="84">
        <v>12.8</v>
      </c>
      <c r="O744" s="84">
        <v>7.2</v>
      </c>
      <c r="P744" s="84">
        <v>4.5</v>
      </c>
      <c r="Q744" s="84">
        <v>2.4500000000000002</v>
      </c>
      <c r="R744" s="73">
        <v>0</v>
      </c>
    </row>
    <row r="745" spans="13:18">
      <c r="M745" s="78">
        <v>92.5</v>
      </c>
      <c r="N745" s="84">
        <v>18.3</v>
      </c>
      <c r="O745" s="84">
        <v>9.4</v>
      </c>
      <c r="P745" s="84">
        <v>5.3</v>
      </c>
      <c r="Q745" s="84">
        <v>2.62</v>
      </c>
      <c r="R745" s="73">
        <v>0</v>
      </c>
    </row>
    <row r="746" spans="13:18">
      <c r="M746" s="78">
        <v>92.625</v>
      </c>
      <c r="N746" s="84">
        <v>22.8</v>
      </c>
      <c r="O746" s="84">
        <v>12.2</v>
      </c>
      <c r="P746" s="84">
        <v>5.3</v>
      </c>
      <c r="Q746" s="84">
        <v>2.1</v>
      </c>
      <c r="R746" s="73">
        <v>0</v>
      </c>
    </row>
    <row r="747" spans="13:18">
      <c r="M747" s="78">
        <v>92.75</v>
      </c>
      <c r="N747" s="84">
        <v>21.7</v>
      </c>
      <c r="O747" s="84">
        <v>11.1</v>
      </c>
      <c r="P747" s="84">
        <v>3.4</v>
      </c>
      <c r="Q747" s="84">
        <v>2.4500000000000002</v>
      </c>
      <c r="R747" s="73">
        <v>3</v>
      </c>
    </row>
    <row r="748" spans="13:18">
      <c r="M748" s="78">
        <v>92.875</v>
      </c>
      <c r="N748" s="84">
        <v>16.100000000000001</v>
      </c>
      <c r="O748" s="84">
        <v>11.1</v>
      </c>
      <c r="P748" s="84">
        <v>2.2999999999999998</v>
      </c>
      <c r="Q748" s="84">
        <v>2.97</v>
      </c>
      <c r="R748" s="73">
        <v>2</v>
      </c>
    </row>
    <row r="749" spans="13:18">
      <c r="M749" s="78">
        <v>93</v>
      </c>
      <c r="N749" s="84">
        <v>13.3</v>
      </c>
      <c r="O749" s="84">
        <v>9.4</v>
      </c>
      <c r="P749" s="84">
        <v>1.9</v>
      </c>
      <c r="Q749" s="84">
        <v>4.37</v>
      </c>
      <c r="R749" s="73">
        <v>0</v>
      </c>
    </row>
    <row r="750" spans="13:18">
      <c r="M750" s="78">
        <v>93.125</v>
      </c>
      <c r="N750" s="84">
        <v>11.1</v>
      </c>
      <c r="O750" s="84">
        <v>7.8</v>
      </c>
      <c r="P750" s="84">
        <v>0</v>
      </c>
      <c r="Q750" s="84">
        <v>0</v>
      </c>
      <c r="R750" s="73">
        <v>3</v>
      </c>
    </row>
    <row r="751" spans="13:18">
      <c r="M751" s="78">
        <v>93.25</v>
      </c>
      <c r="N751" s="84">
        <v>9.4</v>
      </c>
      <c r="O751" s="84">
        <v>6.7</v>
      </c>
      <c r="P751" s="84">
        <v>0</v>
      </c>
      <c r="Q751" s="84">
        <v>0</v>
      </c>
      <c r="R751" s="73">
        <v>5</v>
      </c>
    </row>
    <row r="752" spans="13:18">
      <c r="M752" s="78">
        <v>93.375</v>
      </c>
      <c r="N752" s="84">
        <v>17.2</v>
      </c>
      <c r="O752" s="84">
        <v>12.8</v>
      </c>
      <c r="P752" s="84">
        <v>2.2999999999999998</v>
      </c>
      <c r="Q752" s="84">
        <v>2.27</v>
      </c>
      <c r="R752" s="73">
        <v>5</v>
      </c>
    </row>
    <row r="753" spans="13:18">
      <c r="M753" s="78">
        <v>93.5</v>
      </c>
      <c r="N753" s="84">
        <v>23.3</v>
      </c>
      <c r="O753" s="84">
        <v>11.1</v>
      </c>
      <c r="P753" s="84">
        <v>4.5</v>
      </c>
      <c r="Q753" s="84">
        <v>1.75</v>
      </c>
      <c r="R753" s="73">
        <v>0</v>
      </c>
    </row>
    <row r="754" spans="13:18">
      <c r="M754" s="78">
        <v>93.625</v>
      </c>
      <c r="N754" s="84">
        <v>25</v>
      </c>
      <c r="O754" s="84">
        <v>12.2</v>
      </c>
      <c r="P754" s="84">
        <v>5.3</v>
      </c>
      <c r="Q754" s="84">
        <v>2.1</v>
      </c>
      <c r="R754" s="73">
        <v>1</v>
      </c>
    </row>
    <row r="755" spans="13:18">
      <c r="M755" s="78">
        <v>93.75</v>
      </c>
      <c r="N755" s="84">
        <v>21.7</v>
      </c>
      <c r="O755" s="84">
        <v>10</v>
      </c>
      <c r="P755" s="84">
        <v>4.5</v>
      </c>
      <c r="Q755" s="84">
        <v>2.97</v>
      </c>
      <c r="R755" s="73">
        <v>4</v>
      </c>
    </row>
    <row r="756" spans="13:18">
      <c r="M756" s="78">
        <v>93.875</v>
      </c>
      <c r="N756" s="84">
        <v>18.899999999999999</v>
      </c>
      <c r="O756" s="84">
        <v>12.8</v>
      </c>
      <c r="P756" s="84">
        <v>5.3</v>
      </c>
      <c r="Q756" s="84">
        <v>2.62</v>
      </c>
      <c r="R756" s="73">
        <v>8</v>
      </c>
    </row>
    <row r="757" spans="13:18">
      <c r="M757" s="78">
        <v>94</v>
      </c>
      <c r="N757" s="84">
        <v>18.3</v>
      </c>
      <c r="O757" s="84">
        <v>13.9</v>
      </c>
      <c r="P757" s="84">
        <v>1.9</v>
      </c>
      <c r="Q757" s="84">
        <v>2.97</v>
      </c>
      <c r="R757" s="73">
        <v>10</v>
      </c>
    </row>
    <row r="758" spans="13:18">
      <c r="M758" s="78">
        <v>94.125</v>
      </c>
      <c r="N758" s="84">
        <v>18.3</v>
      </c>
      <c r="O758" s="84">
        <v>13.9</v>
      </c>
      <c r="P758" s="84">
        <v>1.9</v>
      </c>
      <c r="Q758" s="84">
        <v>5.24</v>
      </c>
      <c r="R758" s="73">
        <v>10</v>
      </c>
    </row>
    <row r="759" spans="13:18">
      <c r="M759" s="78">
        <v>94.25</v>
      </c>
      <c r="N759" s="84">
        <v>17.2</v>
      </c>
      <c r="O759" s="84">
        <v>13.9</v>
      </c>
      <c r="P759" s="84">
        <v>0</v>
      </c>
      <c r="Q759" s="84">
        <v>0</v>
      </c>
      <c r="R759" s="73">
        <v>10</v>
      </c>
    </row>
    <row r="760" spans="13:18">
      <c r="M760" s="78">
        <v>94.375</v>
      </c>
      <c r="N760" s="84">
        <v>18.899999999999999</v>
      </c>
      <c r="O760" s="84">
        <v>15.6</v>
      </c>
      <c r="P760" s="84">
        <v>3.4</v>
      </c>
      <c r="Q760" s="84">
        <v>4.2</v>
      </c>
      <c r="R760" s="73">
        <v>10</v>
      </c>
    </row>
    <row r="761" spans="13:18">
      <c r="M761" s="78">
        <v>94.5</v>
      </c>
      <c r="N761" s="84">
        <v>21.1</v>
      </c>
      <c r="O761" s="84">
        <v>16.100000000000001</v>
      </c>
      <c r="P761" s="84">
        <v>5.3</v>
      </c>
      <c r="Q761" s="84">
        <v>5.59</v>
      </c>
      <c r="R761" s="73">
        <v>9</v>
      </c>
    </row>
    <row r="762" spans="13:18">
      <c r="M762" s="78">
        <v>94.625</v>
      </c>
      <c r="N762" s="84">
        <v>23.3</v>
      </c>
      <c r="O762" s="84">
        <v>8.9</v>
      </c>
      <c r="P762" s="84">
        <v>5.7</v>
      </c>
      <c r="Q762" s="84">
        <v>5.59</v>
      </c>
      <c r="R762" s="73">
        <v>3</v>
      </c>
    </row>
    <row r="763" spans="13:18">
      <c r="M763" s="78">
        <v>94.75</v>
      </c>
      <c r="N763" s="84">
        <v>21.7</v>
      </c>
      <c r="O763" s="84">
        <v>1.1000000000000001</v>
      </c>
      <c r="P763" s="84">
        <v>5.3</v>
      </c>
      <c r="Q763" s="84">
        <v>5.42</v>
      </c>
      <c r="R763" s="73">
        <v>3</v>
      </c>
    </row>
    <row r="764" spans="13:18">
      <c r="M764" s="78">
        <v>94.875</v>
      </c>
      <c r="N764" s="84">
        <v>16.100000000000001</v>
      </c>
      <c r="O764" s="84">
        <v>2.2000000000000002</v>
      </c>
      <c r="P764" s="84">
        <v>4.5</v>
      </c>
      <c r="Q764" s="84">
        <v>4.72</v>
      </c>
      <c r="R764" s="73">
        <v>0</v>
      </c>
    </row>
    <row r="765" spans="13:18">
      <c r="M765" s="78">
        <v>95</v>
      </c>
      <c r="N765" s="84">
        <v>13.9</v>
      </c>
      <c r="O765" s="84">
        <v>2.8</v>
      </c>
      <c r="P765" s="84">
        <v>4.5</v>
      </c>
      <c r="Q765" s="84">
        <v>5.07</v>
      </c>
      <c r="R765" s="73">
        <v>0</v>
      </c>
    </row>
    <row r="766" spans="13:18">
      <c r="M766" s="78">
        <v>95.125</v>
      </c>
      <c r="N766" s="84">
        <v>11.7</v>
      </c>
      <c r="O766" s="84">
        <v>2.8</v>
      </c>
      <c r="P766" s="84">
        <v>3.4</v>
      </c>
      <c r="Q766" s="84">
        <v>5.59</v>
      </c>
      <c r="R766" s="73">
        <v>0</v>
      </c>
    </row>
    <row r="767" spans="13:18">
      <c r="M767" s="78">
        <v>95.25</v>
      </c>
      <c r="N767" s="84">
        <v>8.9</v>
      </c>
      <c r="O767" s="84">
        <v>1.1000000000000001</v>
      </c>
      <c r="P767" s="84">
        <v>3.4</v>
      </c>
      <c r="Q767" s="84">
        <v>5.42</v>
      </c>
      <c r="R767" s="73">
        <v>0</v>
      </c>
    </row>
    <row r="768" spans="13:18">
      <c r="M768" s="78">
        <v>95.375</v>
      </c>
      <c r="N768" s="84">
        <v>13.3</v>
      </c>
      <c r="O768" s="84">
        <v>1.7</v>
      </c>
      <c r="P768" s="84">
        <v>5.3</v>
      </c>
      <c r="Q768" s="84">
        <v>5.42</v>
      </c>
      <c r="R768" s="73">
        <v>0</v>
      </c>
    </row>
    <row r="769" spans="13:18">
      <c r="M769" s="78">
        <v>95.5</v>
      </c>
      <c r="N769" s="84">
        <v>17.2</v>
      </c>
      <c r="O769" s="84">
        <v>1.7</v>
      </c>
      <c r="P769" s="84">
        <v>5.3</v>
      </c>
      <c r="Q769" s="84">
        <v>5.07</v>
      </c>
      <c r="R769" s="73">
        <v>0</v>
      </c>
    </row>
    <row r="770" spans="13:18">
      <c r="M770" s="78">
        <v>95.625</v>
      </c>
      <c r="N770" s="84">
        <v>20.6</v>
      </c>
      <c r="O770" s="84">
        <v>-1.1000000000000001</v>
      </c>
      <c r="P770" s="84">
        <v>5.3</v>
      </c>
      <c r="Q770" s="84">
        <v>5.24</v>
      </c>
      <c r="R770" s="73">
        <v>1</v>
      </c>
    </row>
    <row r="771" spans="13:18">
      <c r="M771" s="78">
        <v>95.75</v>
      </c>
      <c r="N771" s="84">
        <v>18.899999999999999</v>
      </c>
      <c r="O771" s="84">
        <v>-2.2000000000000002</v>
      </c>
      <c r="P771" s="84">
        <v>3</v>
      </c>
      <c r="Q771" s="84">
        <v>5.24</v>
      </c>
      <c r="R771" s="73">
        <v>1</v>
      </c>
    </row>
    <row r="772" spans="13:18">
      <c r="M772" s="78">
        <v>95.875</v>
      </c>
      <c r="N772" s="84">
        <v>12.2</v>
      </c>
      <c r="O772" s="84">
        <v>-1.7</v>
      </c>
      <c r="P772" s="84">
        <v>2.2999999999999998</v>
      </c>
      <c r="Q772" s="84">
        <v>6.12</v>
      </c>
      <c r="R772" s="73">
        <v>2</v>
      </c>
    </row>
    <row r="773" spans="13:18">
      <c r="M773" s="78">
        <v>96</v>
      </c>
      <c r="N773" s="84">
        <v>11.7</v>
      </c>
      <c r="O773" s="84">
        <v>-1.1000000000000001</v>
      </c>
      <c r="P773" s="84">
        <v>1.9</v>
      </c>
      <c r="Q773" s="84">
        <v>5.77</v>
      </c>
      <c r="R773" s="73">
        <v>2</v>
      </c>
    </row>
    <row r="774" spans="13:18">
      <c r="M774" s="78">
        <v>96.125</v>
      </c>
      <c r="N774" s="84">
        <v>10</v>
      </c>
      <c r="O774" s="84">
        <v>0.6</v>
      </c>
      <c r="P774" s="84">
        <v>2.2999999999999998</v>
      </c>
      <c r="Q774" s="84">
        <v>5.94</v>
      </c>
      <c r="R774" s="73">
        <v>1</v>
      </c>
    </row>
    <row r="775" spans="13:18">
      <c r="M775" s="78">
        <v>96.25</v>
      </c>
      <c r="N775" s="84">
        <v>6.1</v>
      </c>
      <c r="O775" s="84">
        <v>1.1000000000000001</v>
      </c>
      <c r="P775" s="84">
        <v>1.1000000000000001</v>
      </c>
      <c r="Q775" s="84">
        <v>4.37</v>
      </c>
      <c r="R775" s="73">
        <v>0</v>
      </c>
    </row>
    <row r="776" spans="13:18">
      <c r="M776" s="78">
        <v>96.375</v>
      </c>
      <c r="N776" s="84">
        <v>15</v>
      </c>
      <c r="O776" s="84">
        <v>2.2000000000000002</v>
      </c>
      <c r="P776" s="84">
        <v>2.2999999999999998</v>
      </c>
      <c r="Q776" s="84">
        <v>2.1</v>
      </c>
      <c r="R776" s="73">
        <v>0</v>
      </c>
    </row>
    <row r="777" spans="13:18">
      <c r="M777" s="78">
        <v>96.5</v>
      </c>
      <c r="N777" s="84">
        <v>17.2</v>
      </c>
      <c r="O777" s="84">
        <v>2.8</v>
      </c>
      <c r="P777" s="84">
        <v>1.9</v>
      </c>
      <c r="Q777" s="84">
        <v>1.22</v>
      </c>
      <c r="R777" s="73">
        <v>0</v>
      </c>
    </row>
    <row r="778" spans="13:18">
      <c r="M778" s="78">
        <v>96.625</v>
      </c>
      <c r="N778" s="84">
        <v>20</v>
      </c>
      <c r="O778" s="84">
        <v>3.3</v>
      </c>
      <c r="P778" s="84">
        <v>3.4</v>
      </c>
      <c r="Q778" s="84">
        <v>2.4500000000000002</v>
      </c>
      <c r="R778" s="73">
        <v>2</v>
      </c>
    </row>
    <row r="779" spans="13:18">
      <c r="M779" s="78">
        <v>96.75</v>
      </c>
      <c r="N779" s="84">
        <v>17.8</v>
      </c>
      <c r="O779" s="84">
        <v>2.8</v>
      </c>
      <c r="P779" s="84">
        <v>12.1</v>
      </c>
      <c r="Q779" s="84">
        <v>2.27</v>
      </c>
      <c r="R779" s="73">
        <v>1</v>
      </c>
    </row>
    <row r="780" spans="13:18">
      <c r="M780" s="78">
        <v>96.875</v>
      </c>
      <c r="N780" s="84">
        <v>12.2</v>
      </c>
      <c r="O780" s="84">
        <v>3.9</v>
      </c>
      <c r="P780" s="84">
        <v>2.2999999999999998</v>
      </c>
      <c r="Q780" s="84">
        <v>2.4500000000000002</v>
      </c>
      <c r="R780" s="73">
        <v>0</v>
      </c>
    </row>
    <row r="781" spans="13:18">
      <c r="M781" s="78">
        <v>97</v>
      </c>
      <c r="N781" s="84">
        <v>11.1</v>
      </c>
      <c r="O781" s="84">
        <v>3.9</v>
      </c>
      <c r="P781" s="84">
        <v>0</v>
      </c>
      <c r="Q781" s="84">
        <v>0</v>
      </c>
      <c r="R781" s="73">
        <v>0</v>
      </c>
    </row>
    <row r="782" spans="13:18">
      <c r="M782" s="78">
        <v>97.125</v>
      </c>
      <c r="N782" s="84">
        <v>12.2</v>
      </c>
      <c r="O782" s="84">
        <v>5</v>
      </c>
      <c r="P782" s="84">
        <v>0</v>
      </c>
      <c r="Q782" s="84">
        <v>0</v>
      </c>
      <c r="R782" s="73">
        <v>10</v>
      </c>
    </row>
    <row r="783" spans="13:18">
      <c r="M783" s="78">
        <v>97.25</v>
      </c>
      <c r="N783" s="84">
        <v>11.7</v>
      </c>
      <c r="O783" s="84">
        <v>4.4000000000000004</v>
      </c>
      <c r="P783" s="84">
        <v>2.2999999999999998</v>
      </c>
      <c r="Q783" s="84">
        <v>2.4500000000000002</v>
      </c>
      <c r="R783" s="73">
        <v>8</v>
      </c>
    </row>
    <row r="784" spans="13:18">
      <c r="M784" s="78">
        <v>97.375</v>
      </c>
      <c r="N784" s="84">
        <v>15.6</v>
      </c>
      <c r="O784" s="84">
        <v>5.6</v>
      </c>
      <c r="P784" s="84">
        <v>4.5</v>
      </c>
      <c r="Q784" s="84">
        <v>3.15</v>
      </c>
      <c r="R784" s="73">
        <v>4</v>
      </c>
    </row>
    <row r="785" spans="13:18">
      <c r="M785" s="78">
        <v>97.5</v>
      </c>
      <c r="N785" s="84">
        <v>23.3</v>
      </c>
      <c r="O785" s="84">
        <v>5</v>
      </c>
      <c r="P785" s="84">
        <v>4.5</v>
      </c>
      <c r="Q785" s="84">
        <v>2.8</v>
      </c>
      <c r="R785" s="73">
        <v>7</v>
      </c>
    </row>
    <row r="786" spans="13:18">
      <c r="M786" s="78">
        <v>97.625</v>
      </c>
      <c r="N786" s="84">
        <v>25</v>
      </c>
      <c r="O786" s="84">
        <v>5.6</v>
      </c>
      <c r="P786" s="84">
        <v>3.8</v>
      </c>
      <c r="Q786" s="84">
        <v>2.97</v>
      </c>
      <c r="R786" s="73">
        <v>8</v>
      </c>
    </row>
    <row r="787" spans="13:18">
      <c r="M787" s="78">
        <v>97.75</v>
      </c>
      <c r="N787" s="84">
        <v>21.7</v>
      </c>
      <c r="O787" s="84">
        <v>5.6</v>
      </c>
      <c r="P787" s="84">
        <v>6.1</v>
      </c>
      <c r="Q787" s="84">
        <v>3.15</v>
      </c>
      <c r="R787" s="73">
        <v>9</v>
      </c>
    </row>
    <row r="788" spans="13:18">
      <c r="M788" s="78">
        <v>97.875</v>
      </c>
      <c r="N788" s="84">
        <v>17.2</v>
      </c>
      <c r="O788" s="84">
        <v>7.2</v>
      </c>
      <c r="P788" s="84">
        <v>2.7</v>
      </c>
      <c r="Q788" s="84">
        <v>2.97</v>
      </c>
      <c r="R788" s="73">
        <v>4</v>
      </c>
    </row>
    <row r="789" spans="13:18">
      <c r="M789" s="78">
        <v>98</v>
      </c>
      <c r="N789" s="84">
        <v>18.899999999999999</v>
      </c>
      <c r="O789" s="84">
        <v>10</v>
      </c>
      <c r="P789" s="84">
        <v>3</v>
      </c>
      <c r="Q789" s="84">
        <v>3.15</v>
      </c>
      <c r="R789" s="73">
        <v>7</v>
      </c>
    </row>
    <row r="790" spans="13:18">
      <c r="M790" s="78">
        <v>98.125</v>
      </c>
      <c r="N790" s="84">
        <v>17.8</v>
      </c>
      <c r="O790" s="84">
        <v>11.1</v>
      </c>
      <c r="P790" s="84">
        <v>5.3</v>
      </c>
      <c r="Q790" s="84">
        <v>3.67</v>
      </c>
      <c r="R790" s="73">
        <v>10</v>
      </c>
    </row>
    <row r="791" spans="13:18">
      <c r="M791" s="78">
        <v>98.25</v>
      </c>
      <c r="N791" s="84">
        <v>17.2</v>
      </c>
      <c r="O791" s="84">
        <v>12.2</v>
      </c>
      <c r="P791" s="84">
        <v>4.5</v>
      </c>
      <c r="Q791" s="84">
        <v>3.32</v>
      </c>
      <c r="R791" s="73">
        <v>10</v>
      </c>
    </row>
    <row r="792" spans="13:18">
      <c r="M792" s="78">
        <v>98.375</v>
      </c>
      <c r="N792" s="84">
        <v>18.3</v>
      </c>
      <c r="O792" s="84">
        <v>13.9</v>
      </c>
      <c r="P792" s="84">
        <v>4.9000000000000004</v>
      </c>
      <c r="Q792" s="84">
        <v>3.5</v>
      </c>
      <c r="R792" s="73">
        <v>10</v>
      </c>
    </row>
    <row r="793" spans="13:18">
      <c r="M793" s="78">
        <v>98.5</v>
      </c>
      <c r="N793" s="84">
        <v>21.7</v>
      </c>
      <c r="O793" s="84">
        <v>15</v>
      </c>
      <c r="P793" s="84">
        <v>3.8</v>
      </c>
      <c r="Q793" s="84">
        <v>3.32</v>
      </c>
      <c r="R793" s="73">
        <v>10</v>
      </c>
    </row>
    <row r="794" spans="13:18">
      <c r="M794" s="78">
        <v>98.625</v>
      </c>
      <c r="N794" s="84">
        <v>25</v>
      </c>
      <c r="O794" s="84">
        <v>15.6</v>
      </c>
      <c r="P794" s="84">
        <v>4.9000000000000004</v>
      </c>
      <c r="Q794" s="84">
        <v>2.62</v>
      </c>
      <c r="R794" s="73">
        <v>5</v>
      </c>
    </row>
    <row r="795" spans="13:18">
      <c r="M795" s="78">
        <v>98.75</v>
      </c>
      <c r="N795" s="84">
        <v>23.9</v>
      </c>
      <c r="O795" s="84">
        <v>16.100000000000001</v>
      </c>
      <c r="P795" s="84">
        <v>6.1</v>
      </c>
      <c r="Q795" s="84">
        <v>2.4500000000000002</v>
      </c>
      <c r="R795" s="73">
        <v>10</v>
      </c>
    </row>
    <row r="796" spans="13:18">
      <c r="M796" s="78">
        <v>98.875</v>
      </c>
      <c r="N796" s="84">
        <v>23.9</v>
      </c>
      <c r="O796" s="84">
        <v>16.100000000000001</v>
      </c>
      <c r="P796" s="84">
        <v>5.3</v>
      </c>
      <c r="Q796" s="84">
        <v>3.32</v>
      </c>
      <c r="R796" s="73">
        <v>10</v>
      </c>
    </row>
    <row r="797" spans="13:18">
      <c r="M797" s="78">
        <v>99</v>
      </c>
      <c r="N797" s="84">
        <v>19.399999999999999</v>
      </c>
      <c r="O797" s="84">
        <v>15.6</v>
      </c>
      <c r="P797" s="84">
        <v>3.4</v>
      </c>
      <c r="Q797" s="84">
        <v>2.62</v>
      </c>
      <c r="R797" s="73">
        <v>10</v>
      </c>
    </row>
    <row r="798" spans="13:18">
      <c r="M798" s="78">
        <v>99.125</v>
      </c>
      <c r="N798" s="84">
        <v>18.899999999999999</v>
      </c>
      <c r="O798" s="84">
        <v>13.9</v>
      </c>
      <c r="P798" s="84">
        <v>5.3</v>
      </c>
      <c r="Q798" s="84">
        <v>4.72</v>
      </c>
      <c r="R798" s="73">
        <v>5</v>
      </c>
    </row>
    <row r="799" spans="13:18">
      <c r="M799" s="78">
        <v>99.25</v>
      </c>
      <c r="N799" s="84">
        <v>13.9</v>
      </c>
      <c r="O799" s="84">
        <v>6.7</v>
      </c>
      <c r="P799" s="84">
        <v>4.9000000000000004</v>
      </c>
      <c r="Q799" s="84">
        <v>4.72</v>
      </c>
      <c r="R799" s="73">
        <v>0</v>
      </c>
    </row>
    <row r="800" spans="13:18">
      <c r="M800" s="78">
        <v>99.375</v>
      </c>
      <c r="N800" s="84">
        <v>14.4</v>
      </c>
      <c r="O800" s="84">
        <v>2.2000000000000002</v>
      </c>
      <c r="P800" s="84">
        <v>8.6999999999999993</v>
      </c>
      <c r="Q800" s="84">
        <v>5.24</v>
      </c>
      <c r="R800" s="73">
        <v>0</v>
      </c>
    </row>
    <row r="801" spans="13:18">
      <c r="M801" s="78">
        <v>99.5</v>
      </c>
      <c r="N801" s="84">
        <v>17.2</v>
      </c>
      <c r="O801" s="84">
        <v>5.6</v>
      </c>
      <c r="P801" s="84">
        <v>5.7</v>
      </c>
      <c r="Q801" s="84">
        <v>4.9000000000000004</v>
      </c>
      <c r="R801" s="73">
        <v>5</v>
      </c>
    </row>
    <row r="802" spans="13:18">
      <c r="M802" s="78">
        <v>99.625</v>
      </c>
      <c r="N802" s="84">
        <v>17.8</v>
      </c>
      <c r="O802" s="84">
        <v>5</v>
      </c>
      <c r="P802" s="84">
        <v>8</v>
      </c>
      <c r="Q802" s="84">
        <v>4.72</v>
      </c>
      <c r="R802" s="73">
        <v>5</v>
      </c>
    </row>
    <row r="803" spans="13:18">
      <c r="M803" s="78">
        <v>99.75</v>
      </c>
      <c r="N803" s="84">
        <v>18.899999999999999</v>
      </c>
      <c r="O803" s="84">
        <v>2.8</v>
      </c>
      <c r="P803" s="84">
        <v>5.3</v>
      </c>
      <c r="Q803" s="84">
        <v>4.9000000000000004</v>
      </c>
      <c r="R803" s="73">
        <v>0</v>
      </c>
    </row>
    <row r="804" spans="13:18">
      <c r="M804" s="78">
        <v>99.875</v>
      </c>
      <c r="N804" s="84">
        <v>15.6</v>
      </c>
      <c r="O804" s="84">
        <v>1.7</v>
      </c>
      <c r="P804" s="84">
        <v>3.4</v>
      </c>
      <c r="Q804" s="84">
        <v>4.72</v>
      </c>
      <c r="R804" s="73">
        <v>0</v>
      </c>
    </row>
    <row r="805" spans="13:18">
      <c r="M805" s="78">
        <v>100</v>
      </c>
      <c r="N805" s="84">
        <v>11.7</v>
      </c>
      <c r="O805" s="84">
        <v>1.7</v>
      </c>
      <c r="P805" s="84">
        <v>2.7</v>
      </c>
      <c r="Q805" s="84">
        <v>4.55</v>
      </c>
      <c r="R805" s="73">
        <v>0</v>
      </c>
    </row>
    <row r="806" spans="13:18">
      <c r="M806" s="78">
        <v>100.125</v>
      </c>
      <c r="N806" s="84">
        <v>10</v>
      </c>
      <c r="O806" s="84">
        <v>1.7</v>
      </c>
      <c r="P806" s="84">
        <v>2.7</v>
      </c>
      <c r="Q806" s="84">
        <v>4.72</v>
      </c>
      <c r="R806" s="73">
        <v>0</v>
      </c>
    </row>
    <row r="807" spans="13:18">
      <c r="M807" s="78">
        <v>100.25</v>
      </c>
      <c r="N807" s="84">
        <v>8.3000000000000007</v>
      </c>
      <c r="O807" s="84">
        <v>0.6</v>
      </c>
      <c r="P807" s="84">
        <v>3.4</v>
      </c>
      <c r="Q807" s="84">
        <v>4.55</v>
      </c>
      <c r="R807" s="73">
        <v>0</v>
      </c>
    </row>
    <row r="808" spans="13:18">
      <c r="M808" s="78">
        <v>100.375</v>
      </c>
      <c r="N808" s="84">
        <v>16.100000000000001</v>
      </c>
      <c r="O808" s="84">
        <v>1.1000000000000001</v>
      </c>
      <c r="P808" s="84">
        <v>6.1</v>
      </c>
      <c r="Q808" s="84">
        <v>4.72</v>
      </c>
      <c r="R808" s="73">
        <v>0</v>
      </c>
    </row>
    <row r="809" spans="13:18">
      <c r="M809" s="78">
        <v>100.5</v>
      </c>
      <c r="N809" s="84">
        <v>21.1</v>
      </c>
      <c r="O809" s="84">
        <v>-2.2000000000000002</v>
      </c>
      <c r="P809" s="84">
        <v>8</v>
      </c>
      <c r="Q809" s="84">
        <v>5.24</v>
      </c>
      <c r="R809" s="73">
        <v>0</v>
      </c>
    </row>
    <row r="810" spans="13:18">
      <c r="M810" s="78">
        <v>100.625</v>
      </c>
      <c r="N810" s="84">
        <v>22.2</v>
      </c>
      <c r="O810" s="84">
        <v>-2.2000000000000002</v>
      </c>
      <c r="P810" s="84">
        <v>6.4</v>
      </c>
      <c r="Q810" s="84">
        <v>5.59</v>
      </c>
      <c r="R810" s="73">
        <v>0</v>
      </c>
    </row>
    <row r="811" spans="13:18">
      <c r="M811" s="78">
        <v>100.75</v>
      </c>
      <c r="N811" s="84">
        <v>20.6</v>
      </c>
      <c r="O811" s="84">
        <v>-3.9</v>
      </c>
      <c r="P811" s="84">
        <v>5.3</v>
      </c>
      <c r="Q811" s="84">
        <v>4.9000000000000004</v>
      </c>
      <c r="R811" s="73">
        <v>5</v>
      </c>
    </row>
    <row r="812" spans="13:18">
      <c r="M812" s="78">
        <v>100.875</v>
      </c>
      <c r="N812" s="84">
        <v>13.3</v>
      </c>
      <c r="O812" s="84">
        <v>-3.3</v>
      </c>
      <c r="P812" s="84">
        <v>2.7</v>
      </c>
      <c r="Q812" s="84">
        <v>4.55</v>
      </c>
      <c r="R812" s="73">
        <v>0</v>
      </c>
    </row>
    <row r="813" spans="13:18">
      <c r="M813" s="78">
        <v>101</v>
      </c>
      <c r="N813" s="84">
        <v>10.6</v>
      </c>
      <c r="O813" s="84">
        <v>-2.2000000000000002</v>
      </c>
      <c r="P813" s="84">
        <v>2.2999999999999998</v>
      </c>
      <c r="Q813" s="84">
        <v>4.55</v>
      </c>
      <c r="R813" s="73">
        <v>0</v>
      </c>
    </row>
    <row r="814" spans="13:18">
      <c r="M814" s="78">
        <v>101.125</v>
      </c>
      <c r="N814" s="84">
        <v>8.3000000000000007</v>
      </c>
      <c r="O814" s="84">
        <v>-0.6</v>
      </c>
      <c r="P814" s="84">
        <v>2.7</v>
      </c>
      <c r="Q814" s="84">
        <v>4.37</v>
      </c>
      <c r="R814" s="73">
        <v>0</v>
      </c>
    </row>
    <row r="815" spans="13:18">
      <c r="M815" s="78">
        <v>101.25</v>
      </c>
      <c r="N815" s="84">
        <v>6.7</v>
      </c>
      <c r="O815" s="84">
        <v>0</v>
      </c>
      <c r="P815" s="84">
        <v>2.7</v>
      </c>
      <c r="Q815" s="84">
        <v>4.55</v>
      </c>
      <c r="R815" s="73">
        <v>0</v>
      </c>
    </row>
    <row r="816" spans="13:18">
      <c r="M816" s="78">
        <v>101.375</v>
      </c>
      <c r="N816" s="84">
        <v>17.8</v>
      </c>
      <c r="O816" s="84">
        <v>1.7</v>
      </c>
      <c r="P816" s="84">
        <v>3</v>
      </c>
      <c r="Q816" s="84">
        <v>4.37</v>
      </c>
      <c r="R816" s="73">
        <v>0</v>
      </c>
    </row>
    <row r="817" spans="13:18">
      <c r="M817" s="78">
        <v>101.5</v>
      </c>
      <c r="N817" s="84">
        <v>24.4</v>
      </c>
      <c r="O817" s="84">
        <v>1.7</v>
      </c>
      <c r="P817" s="84">
        <v>5.3</v>
      </c>
      <c r="Q817" s="84">
        <v>4.72</v>
      </c>
      <c r="R817" s="73">
        <v>3</v>
      </c>
    </row>
    <row r="818" spans="13:18">
      <c r="M818" s="78">
        <v>101.625</v>
      </c>
      <c r="N818" s="84">
        <v>26.7</v>
      </c>
      <c r="O818" s="84">
        <v>0.6</v>
      </c>
      <c r="P818" s="84">
        <v>2.7</v>
      </c>
      <c r="Q818" s="84">
        <v>4.2</v>
      </c>
      <c r="R818" s="73">
        <v>1</v>
      </c>
    </row>
    <row r="819" spans="13:18">
      <c r="M819" s="78">
        <v>101.75</v>
      </c>
      <c r="N819" s="84">
        <v>23.3</v>
      </c>
      <c r="O819" s="84">
        <v>1.1000000000000001</v>
      </c>
      <c r="P819" s="84">
        <v>3.4</v>
      </c>
      <c r="Q819" s="84">
        <v>3.32</v>
      </c>
      <c r="R819" s="73">
        <v>10</v>
      </c>
    </row>
    <row r="820" spans="13:18">
      <c r="M820" s="78">
        <v>101.875</v>
      </c>
      <c r="N820" s="84">
        <v>17.8</v>
      </c>
      <c r="O820" s="84">
        <v>2.8</v>
      </c>
      <c r="P820" s="84">
        <v>2.7</v>
      </c>
      <c r="Q820" s="84">
        <v>2.8</v>
      </c>
      <c r="R820" s="73">
        <v>2</v>
      </c>
    </row>
    <row r="821" spans="13:18">
      <c r="M821" s="78">
        <v>102</v>
      </c>
      <c r="N821" s="84">
        <v>15.6</v>
      </c>
      <c r="O821" s="84">
        <v>3.9</v>
      </c>
      <c r="P821" s="84">
        <v>2.2999999999999998</v>
      </c>
      <c r="Q821" s="84">
        <v>2.27</v>
      </c>
      <c r="R821" s="73">
        <v>3</v>
      </c>
    </row>
    <row r="822" spans="13:18">
      <c r="M822" s="78">
        <v>102.125</v>
      </c>
      <c r="N822" s="84">
        <v>15</v>
      </c>
      <c r="O822" s="84">
        <v>5.6</v>
      </c>
      <c r="P822" s="84">
        <v>2.7</v>
      </c>
      <c r="Q822" s="84">
        <v>2.62</v>
      </c>
      <c r="R822" s="73">
        <v>4</v>
      </c>
    </row>
    <row r="823" spans="13:18">
      <c r="M823" s="78">
        <v>102.25</v>
      </c>
      <c r="N823" s="84">
        <v>17.2</v>
      </c>
      <c r="O823" s="84">
        <v>5.6</v>
      </c>
      <c r="P823" s="84">
        <v>3.4</v>
      </c>
      <c r="Q823" s="84">
        <v>3.15</v>
      </c>
      <c r="R823" s="73">
        <v>10</v>
      </c>
    </row>
    <row r="824" spans="13:18">
      <c r="M824" s="78">
        <v>102.375</v>
      </c>
      <c r="N824" s="84">
        <v>20.6</v>
      </c>
      <c r="O824" s="84">
        <v>11.1</v>
      </c>
      <c r="P824" s="84">
        <v>3</v>
      </c>
      <c r="Q824" s="84">
        <v>3.32</v>
      </c>
      <c r="R824" s="73">
        <v>10</v>
      </c>
    </row>
    <row r="825" spans="13:18">
      <c r="M825" s="78">
        <v>102.5</v>
      </c>
      <c r="N825" s="84">
        <v>24.4</v>
      </c>
      <c r="O825" s="84">
        <v>15</v>
      </c>
      <c r="P825" s="84">
        <v>3.8</v>
      </c>
      <c r="Q825" s="84">
        <v>3.67</v>
      </c>
      <c r="R825" s="73">
        <v>10</v>
      </c>
    </row>
    <row r="826" spans="13:18">
      <c r="M826" s="78">
        <v>102.625</v>
      </c>
      <c r="N826" s="84">
        <v>22.2</v>
      </c>
      <c r="O826" s="84">
        <v>16.7</v>
      </c>
      <c r="P826" s="84">
        <v>3.4</v>
      </c>
      <c r="Q826" s="84">
        <v>3.85</v>
      </c>
      <c r="R826" s="73">
        <v>10</v>
      </c>
    </row>
    <row r="827" spans="13:18">
      <c r="M827" s="78">
        <v>102.75</v>
      </c>
      <c r="N827" s="84">
        <v>18.3</v>
      </c>
      <c r="O827" s="84">
        <v>16.7</v>
      </c>
      <c r="P827" s="84">
        <v>1.9</v>
      </c>
      <c r="Q827" s="84">
        <v>1.92</v>
      </c>
      <c r="R827" s="73">
        <v>10</v>
      </c>
    </row>
    <row r="828" spans="13:18">
      <c r="M828" s="78">
        <v>102.875</v>
      </c>
      <c r="N828" s="84">
        <v>17.8</v>
      </c>
      <c r="O828" s="84">
        <v>16.100000000000001</v>
      </c>
      <c r="P828" s="84">
        <v>3.4</v>
      </c>
      <c r="Q828" s="84">
        <v>1.57</v>
      </c>
      <c r="R828" s="73">
        <v>10</v>
      </c>
    </row>
    <row r="829" spans="13:18">
      <c r="M829" s="78">
        <v>103</v>
      </c>
      <c r="N829" s="84">
        <v>17.2</v>
      </c>
      <c r="O829" s="84">
        <v>15.6</v>
      </c>
      <c r="P829" s="84">
        <v>3</v>
      </c>
      <c r="Q829" s="84">
        <v>5.59</v>
      </c>
      <c r="R829" s="73">
        <v>10</v>
      </c>
    </row>
    <row r="830" spans="13:18">
      <c r="M830" s="78">
        <v>103.125</v>
      </c>
      <c r="N830" s="84">
        <v>12.2</v>
      </c>
      <c r="O830" s="84">
        <v>9.4</v>
      </c>
      <c r="P830" s="84">
        <v>4.9000000000000004</v>
      </c>
      <c r="Q830" s="84">
        <v>6.29</v>
      </c>
      <c r="R830" s="73">
        <v>10</v>
      </c>
    </row>
    <row r="831" spans="13:18">
      <c r="M831" s="78">
        <v>103.25</v>
      </c>
      <c r="N831" s="84">
        <v>9.4</v>
      </c>
      <c r="O831" s="84">
        <v>5.6</v>
      </c>
      <c r="P831" s="84">
        <v>6.1</v>
      </c>
      <c r="Q831" s="84">
        <v>6.12</v>
      </c>
      <c r="R831" s="73">
        <v>10</v>
      </c>
    </row>
    <row r="832" spans="13:18">
      <c r="M832" s="78">
        <v>103.375</v>
      </c>
      <c r="N832" s="84">
        <v>9.4</v>
      </c>
      <c r="O832" s="84">
        <v>4.4000000000000004</v>
      </c>
      <c r="P832" s="84">
        <v>6.4</v>
      </c>
      <c r="Q832" s="84">
        <v>6.12</v>
      </c>
      <c r="R832" s="73">
        <v>10</v>
      </c>
    </row>
    <row r="833" spans="13:18">
      <c r="M833" s="78">
        <v>103.5</v>
      </c>
      <c r="N833" s="84">
        <v>10</v>
      </c>
      <c r="O833" s="84">
        <v>3.3</v>
      </c>
      <c r="P833" s="84">
        <v>3.8</v>
      </c>
      <c r="Q833" s="84">
        <v>0.17</v>
      </c>
      <c r="R833" s="73">
        <v>10</v>
      </c>
    </row>
    <row r="834" spans="13:18">
      <c r="M834" s="78">
        <v>103.625</v>
      </c>
      <c r="N834" s="84">
        <v>15</v>
      </c>
      <c r="O834" s="84">
        <v>3.9</v>
      </c>
      <c r="P834" s="84">
        <v>3.4</v>
      </c>
      <c r="Q834" s="84">
        <v>1.92</v>
      </c>
      <c r="R834" s="73">
        <v>10</v>
      </c>
    </row>
    <row r="835" spans="13:18">
      <c r="M835" s="78">
        <v>103.75</v>
      </c>
      <c r="N835" s="84">
        <v>15</v>
      </c>
      <c r="O835" s="84">
        <v>2.2000000000000002</v>
      </c>
      <c r="P835" s="84">
        <v>4.5</v>
      </c>
      <c r="Q835" s="84">
        <v>1.05</v>
      </c>
      <c r="R835" s="73">
        <v>10</v>
      </c>
    </row>
    <row r="836" spans="13:18">
      <c r="M836" s="78">
        <v>103.875</v>
      </c>
      <c r="N836" s="84">
        <v>13.3</v>
      </c>
      <c r="O836" s="84">
        <v>5</v>
      </c>
      <c r="P836" s="84">
        <v>3</v>
      </c>
      <c r="Q836" s="84">
        <v>0.7</v>
      </c>
      <c r="R836" s="73">
        <v>10</v>
      </c>
    </row>
    <row r="837" spans="13:18">
      <c r="M837" s="78">
        <v>104</v>
      </c>
      <c r="N837" s="84">
        <v>9.4</v>
      </c>
      <c r="O837" s="84">
        <v>6.1</v>
      </c>
      <c r="P837" s="84">
        <v>5.3</v>
      </c>
      <c r="Q837" s="84">
        <v>0.52</v>
      </c>
      <c r="R837" s="73">
        <v>10</v>
      </c>
    </row>
    <row r="838" spans="13:18">
      <c r="M838" s="78">
        <v>104.125</v>
      </c>
      <c r="N838" s="84">
        <v>8.3000000000000007</v>
      </c>
      <c r="O838" s="84">
        <v>5.6</v>
      </c>
      <c r="P838" s="84">
        <v>6.4</v>
      </c>
      <c r="Q838" s="84">
        <v>0.52</v>
      </c>
      <c r="R838" s="73">
        <v>10</v>
      </c>
    </row>
    <row r="839" spans="13:18">
      <c r="M839" s="78">
        <v>104.25</v>
      </c>
      <c r="N839" s="84">
        <v>7.8</v>
      </c>
      <c r="O839" s="84">
        <v>3.9</v>
      </c>
      <c r="P839" s="84">
        <v>6.4</v>
      </c>
      <c r="Q839" s="84">
        <v>0.87</v>
      </c>
      <c r="R839" s="73">
        <v>10</v>
      </c>
    </row>
    <row r="840" spans="13:18">
      <c r="M840" s="78">
        <v>104.375</v>
      </c>
      <c r="N840" s="84">
        <v>6.7</v>
      </c>
      <c r="O840" s="84">
        <v>4.4000000000000004</v>
      </c>
      <c r="P840" s="84">
        <v>5.3</v>
      </c>
      <c r="Q840" s="84">
        <v>0.52</v>
      </c>
      <c r="R840" s="73">
        <v>10</v>
      </c>
    </row>
    <row r="841" spans="13:18">
      <c r="M841" s="78">
        <v>104.5</v>
      </c>
      <c r="N841" s="84">
        <v>6.1</v>
      </c>
      <c r="O841" s="84">
        <v>2.2000000000000002</v>
      </c>
      <c r="P841" s="84">
        <v>8.6999999999999993</v>
      </c>
      <c r="Q841" s="84">
        <v>0.52</v>
      </c>
      <c r="R841" s="73">
        <v>10</v>
      </c>
    </row>
    <row r="842" spans="13:18">
      <c r="M842" s="78">
        <v>104.625</v>
      </c>
      <c r="N842" s="84">
        <v>5.6</v>
      </c>
      <c r="O842" s="84">
        <v>1.1000000000000001</v>
      </c>
      <c r="P842" s="84">
        <v>4.9000000000000004</v>
      </c>
      <c r="Q842" s="84">
        <v>5.94</v>
      </c>
      <c r="R842" s="73">
        <v>10</v>
      </c>
    </row>
    <row r="843" spans="13:18">
      <c r="M843" s="78">
        <v>104.75</v>
      </c>
      <c r="N843" s="84">
        <v>2.8</v>
      </c>
      <c r="O843" s="84">
        <v>0</v>
      </c>
      <c r="P843" s="84">
        <v>5.3</v>
      </c>
      <c r="Q843" s="84">
        <v>5.77</v>
      </c>
      <c r="R843" s="73">
        <v>10</v>
      </c>
    </row>
    <row r="844" spans="13:18">
      <c r="M844" s="78">
        <v>104.875</v>
      </c>
      <c r="N844" s="84">
        <v>3.9</v>
      </c>
      <c r="O844" s="84">
        <v>1.7</v>
      </c>
      <c r="P844" s="84">
        <v>5.3</v>
      </c>
      <c r="Q844" s="84">
        <v>5.42</v>
      </c>
      <c r="R844" s="73">
        <v>10</v>
      </c>
    </row>
    <row r="845" spans="13:18">
      <c r="M845" s="78">
        <v>105</v>
      </c>
      <c r="N845" s="84">
        <v>3.9</v>
      </c>
      <c r="O845" s="84">
        <v>1.1000000000000001</v>
      </c>
      <c r="P845" s="84">
        <v>6.1</v>
      </c>
      <c r="Q845" s="84">
        <v>5.24</v>
      </c>
      <c r="R845" s="73">
        <v>10</v>
      </c>
    </row>
    <row r="846" spans="13:18">
      <c r="M846" s="78">
        <v>105.125</v>
      </c>
      <c r="N846" s="84">
        <v>4.4000000000000004</v>
      </c>
      <c r="O846" s="84">
        <v>2.2000000000000002</v>
      </c>
      <c r="P846" s="84">
        <v>6.4</v>
      </c>
      <c r="Q846" s="84">
        <v>4.9000000000000004</v>
      </c>
      <c r="R846" s="73">
        <v>10</v>
      </c>
    </row>
    <row r="847" spans="13:18">
      <c r="M847" s="78">
        <v>105.25</v>
      </c>
      <c r="N847" s="84">
        <v>3.9</v>
      </c>
      <c r="O847" s="84">
        <v>0.6</v>
      </c>
      <c r="P847" s="84">
        <v>3.4</v>
      </c>
      <c r="Q847" s="84">
        <v>4.55</v>
      </c>
      <c r="R847" s="73">
        <v>8</v>
      </c>
    </row>
    <row r="848" spans="13:18">
      <c r="M848" s="78">
        <v>105.375</v>
      </c>
      <c r="N848" s="84">
        <v>7.2</v>
      </c>
      <c r="O848" s="84">
        <v>1.1000000000000001</v>
      </c>
      <c r="P848" s="84">
        <v>6.8</v>
      </c>
      <c r="Q848" s="84">
        <v>5.24</v>
      </c>
      <c r="R848" s="73">
        <v>8</v>
      </c>
    </row>
    <row r="849" spans="13:18">
      <c r="M849" s="78">
        <v>105.5</v>
      </c>
      <c r="N849" s="84">
        <v>8.3000000000000007</v>
      </c>
      <c r="O849" s="84">
        <v>0</v>
      </c>
      <c r="P849" s="84">
        <v>5.3</v>
      </c>
      <c r="Q849" s="84">
        <v>5.07</v>
      </c>
      <c r="R849" s="73">
        <v>10</v>
      </c>
    </row>
    <row r="850" spans="13:18">
      <c r="M850" s="78">
        <v>105.625</v>
      </c>
      <c r="N850" s="84">
        <v>8.3000000000000007</v>
      </c>
      <c r="O850" s="84">
        <v>-1.7</v>
      </c>
      <c r="P850" s="84">
        <v>5.3</v>
      </c>
      <c r="Q850" s="84">
        <v>4.9000000000000004</v>
      </c>
      <c r="R850" s="73">
        <v>10</v>
      </c>
    </row>
    <row r="851" spans="13:18">
      <c r="M851" s="78">
        <v>105.75</v>
      </c>
      <c r="N851" s="84">
        <v>7.8</v>
      </c>
      <c r="O851" s="84">
        <v>-1.7</v>
      </c>
      <c r="P851" s="84">
        <v>4.9000000000000004</v>
      </c>
      <c r="Q851" s="84">
        <v>5.42</v>
      </c>
      <c r="R851" s="73">
        <v>7</v>
      </c>
    </row>
    <row r="852" spans="13:18">
      <c r="M852" s="78">
        <v>105.875</v>
      </c>
      <c r="N852" s="84">
        <v>5</v>
      </c>
      <c r="O852" s="84">
        <v>-1.7</v>
      </c>
      <c r="P852" s="84">
        <v>1.1000000000000001</v>
      </c>
      <c r="Q852" s="84">
        <v>4.2</v>
      </c>
      <c r="R852" s="73">
        <v>0</v>
      </c>
    </row>
    <row r="853" spans="13:18">
      <c r="M853" s="78">
        <v>106</v>
      </c>
      <c r="N853" s="84">
        <v>3.3</v>
      </c>
      <c r="O853" s="84">
        <v>-0.6</v>
      </c>
      <c r="P853" s="84">
        <v>0</v>
      </c>
      <c r="Q853" s="84">
        <v>0</v>
      </c>
      <c r="R853" s="73">
        <v>0</v>
      </c>
    </row>
    <row r="854" spans="13:18">
      <c r="M854" s="78">
        <v>106.125</v>
      </c>
      <c r="N854" s="84">
        <v>1.7</v>
      </c>
      <c r="O854" s="84">
        <v>-1.1000000000000001</v>
      </c>
      <c r="P854" s="84">
        <v>1.9</v>
      </c>
      <c r="Q854" s="84">
        <v>4.0199999999999996</v>
      </c>
      <c r="R854" s="73">
        <v>0</v>
      </c>
    </row>
    <row r="855" spans="13:18">
      <c r="M855" s="78">
        <v>106.25</v>
      </c>
      <c r="N855" s="84">
        <v>2.8</v>
      </c>
      <c r="O855" s="84">
        <v>-1.1000000000000001</v>
      </c>
      <c r="P855" s="84">
        <v>3</v>
      </c>
      <c r="Q855" s="84">
        <v>4.37</v>
      </c>
      <c r="R855" s="73">
        <v>0</v>
      </c>
    </row>
    <row r="856" spans="13:18">
      <c r="M856" s="78">
        <v>106.375</v>
      </c>
      <c r="N856" s="84">
        <v>12.2</v>
      </c>
      <c r="O856" s="84">
        <v>2.2000000000000002</v>
      </c>
      <c r="P856" s="84">
        <v>4.5</v>
      </c>
      <c r="Q856" s="84">
        <v>4.55</v>
      </c>
      <c r="R856" s="73">
        <v>0</v>
      </c>
    </row>
    <row r="857" spans="13:18">
      <c r="M857" s="78">
        <v>106.5</v>
      </c>
      <c r="N857" s="84">
        <v>18.899999999999999</v>
      </c>
      <c r="O857" s="84">
        <v>2.2000000000000002</v>
      </c>
      <c r="P857" s="84">
        <v>5.3</v>
      </c>
      <c r="Q857" s="84">
        <v>5.77</v>
      </c>
      <c r="R857" s="73">
        <v>0</v>
      </c>
    </row>
    <row r="858" spans="13:18">
      <c r="M858" s="78">
        <v>106.625</v>
      </c>
      <c r="N858" s="84">
        <v>22.2</v>
      </c>
      <c r="O858" s="84">
        <v>1.7</v>
      </c>
      <c r="P858" s="84">
        <v>6.1</v>
      </c>
      <c r="Q858" s="84">
        <v>5.59</v>
      </c>
      <c r="R858" s="73">
        <v>0</v>
      </c>
    </row>
    <row r="859" spans="13:18">
      <c r="M859" s="78">
        <v>106.75</v>
      </c>
      <c r="N859" s="84">
        <v>21.1</v>
      </c>
      <c r="O859" s="84">
        <v>0</v>
      </c>
      <c r="P859" s="84">
        <v>3.4</v>
      </c>
      <c r="Q859" s="84">
        <v>5.59</v>
      </c>
      <c r="R859" s="73">
        <v>0</v>
      </c>
    </row>
    <row r="860" spans="13:18">
      <c r="M860" s="78">
        <v>106.875</v>
      </c>
      <c r="N860" s="84">
        <v>12.8</v>
      </c>
      <c r="O860" s="84">
        <v>2.8</v>
      </c>
      <c r="P860" s="84">
        <v>0</v>
      </c>
      <c r="Q860" s="84">
        <v>0</v>
      </c>
      <c r="R860" s="73">
        <v>0</v>
      </c>
    </row>
    <row r="861" spans="13:18">
      <c r="M861" s="78">
        <v>107</v>
      </c>
      <c r="N861" s="84">
        <v>9.4</v>
      </c>
      <c r="O861" s="84">
        <v>3.3</v>
      </c>
      <c r="P861" s="84">
        <v>0</v>
      </c>
      <c r="Q861" s="84">
        <v>0</v>
      </c>
      <c r="R861" s="73">
        <v>0</v>
      </c>
    </row>
    <row r="862" spans="13:18">
      <c r="M862" s="78">
        <v>107.125</v>
      </c>
      <c r="N862" s="84">
        <v>7.2</v>
      </c>
      <c r="O862" s="84">
        <v>3.3</v>
      </c>
      <c r="P862" s="84">
        <v>0</v>
      </c>
      <c r="Q862" s="84">
        <v>0</v>
      </c>
      <c r="R862" s="73">
        <v>3</v>
      </c>
    </row>
    <row r="863" spans="13:18">
      <c r="M863" s="78">
        <v>107.25</v>
      </c>
      <c r="N863" s="84">
        <v>6.1</v>
      </c>
      <c r="O863" s="84">
        <v>2.2000000000000002</v>
      </c>
      <c r="P863" s="84">
        <v>0</v>
      </c>
      <c r="Q863" s="84">
        <v>0</v>
      </c>
      <c r="R863" s="73">
        <v>0</v>
      </c>
    </row>
    <row r="864" spans="13:18">
      <c r="M864" s="78">
        <v>107.375</v>
      </c>
      <c r="N864" s="84">
        <v>15</v>
      </c>
      <c r="O864" s="84">
        <v>6.1</v>
      </c>
      <c r="P864" s="84">
        <v>3.4</v>
      </c>
      <c r="Q864" s="84">
        <v>1.4</v>
      </c>
      <c r="R864" s="73">
        <v>4</v>
      </c>
    </row>
    <row r="865" spans="13:18">
      <c r="M865" s="78">
        <v>107.5</v>
      </c>
      <c r="N865" s="84">
        <v>18.899999999999999</v>
      </c>
      <c r="O865" s="84">
        <v>8.9</v>
      </c>
      <c r="P865" s="84">
        <v>3.4</v>
      </c>
      <c r="Q865" s="84">
        <v>1.05</v>
      </c>
      <c r="R865" s="73">
        <v>4</v>
      </c>
    </row>
    <row r="866" spans="13:18">
      <c r="M866" s="78">
        <v>107.625</v>
      </c>
      <c r="N866" s="84">
        <v>23.3</v>
      </c>
      <c r="O866" s="84">
        <v>9.4</v>
      </c>
      <c r="P866" s="84">
        <v>3.4</v>
      </c>
      <c r="Q866" s="84">
        <v>1.57</v>
      </c>
      <c r="R866" s="73">
        <v>0</v>
      </c>
    </row>
    <row r="867" spans="13:18">
      <c r="M867" s="78">
        <v>107.75</v>
      </c>
      <c r="N867" s="84">
        <v>21.1</v>
      </c>
      <c r="O867" s="84">
        <v>8.9</v>
      </c>
      <c r="P867" s="84">
        <v>3.4</v>
      </c>
      <c r="Q867" s="84">
        <v>2.1</v>
      </c>
      <c r="R867" s="73">
        <v>0</v>
      </c>
    </row>
    <row r="868" spans="13:18">
      <c r="M868" s="78">
        <v>107.875</v>
      </c>
      <c r="N868" s="84">
        <v>15.6</v>
      </c>
      <c r="O868" s="84">
        <v>9.4</v>
      </c>
      <c r="P868" s="84">
        <v>2.2999999999999998</v>
      </c>
      <c r="Q868" s="84">
        <v>2.27</v>
      </c>
      <c r="R868" s="73">
        <v>0</v>
      </c>
    </row>
    <row r="869" spans="13:18">
      <c r="M869" s="78">
        <v>108</v>
      </c>
      <c r="N869" s="84">
        <v>12.8</v>
      </c>
      <c r="O869" s="84">
        <v>7.8</v>
      </c>
      <c r="P869" s="84">
        <v>0</v>
      </c>
      <c r="Q869" s="84">
        <v>0</v>
      </c>
      <c r="R869" s="73">
        <v>5</v>
      </c>
    </row>
    <row r="870" spans="13:18">
      <c r="M870" s="78">
        <v>108.125</v>
      </c>
      <c r="N870" s="84">
        <v>13.9</v>
      </c>
      <c r="O870" s="84">
        <v>7.8</v>
      </c>
      <c r="P870" s="84">
        <v>3.4</v>
      </c>
      <c r="Q870" s="84">
        <v>2.8</v>
      </c>
      <c r="R870" s="73">
        <v>0</v>
      </c>
    </row>
    <row r="871" spans="13:18">
      <c r="M871" s="78">
        <v>108.25</v>
      </c>
      <c r="N871" s="84">
        <v>11.1</v>
      </c>
      <c r="O871" s="84">
        <v>7.8</v>
      </c>
      <c r="P871" s="84">
        <v>0</v>
      </c>
      <c r="Q871" s="84">
        <v>0</v>
      </c>
      <c r="R871" s="73">
        <v>3</v>
      </c>
    </row>
    <row r="872" spans="13:18">
      <c r="M872" s="78">
        <v>108.375</v>
      </c>
      <c r="N872" s="84">
        <v>16.7</v>
      </c>
      <c r="O872" s="84">
        <v>9.4</v>
      </c>
      <c r="P872" s="84">
        <v>3.8</v>
      </c>
      <c r="Q872" s="84">
        <v>4.55</v>
      </c>
      <c r="R872" s="73">
        <v>10</v>
      </c>
    </row>
    <row r="873" spans="13:18">
      <c r="M873" s="78">
        <v>108.5</v>
      </c>
      <c r="N873" s="84">
        <v>16.7</v>
      </c>
      <c r="O873" s="84">
        <v>9.4</v>
      </c>
      <c r="P873" s="84">
        <v>1.1000000000000001</v>
      </c>
      <c r="Q873" s="84">
        <v>4.55</v>
      </c>
      <c r="R873" s="73">
        <v>10</v>
      </c>
    </row>
    <row r="874" spans="13:18">
      <c r="M874" s="78">
        <v>108.625</v>
      </c>
      <c r="N874" s="84">
        <v>20.6</v>
      </c>
      <c r="O874" s="84">
        <v>10.6</v>
      </c>
      <c r="P874" s="84">
        <v>5.3</v>
      </c>
      <c r="Q874" s="84">
        <v>2.62</v>
      </c>
      <c r="R874" s="73">
        <v>6</v>
      </c>
    </row>
    <row r="875" spans="13:18">
      <c r="M875" s="78">
        <v>108.75</v>
      </c>
      <c r="N875" s="84">
        <v>16.100000000000001</v>
      </c>
      <c r="O875" s="84">
        <v>7.8</v>
      </c>
      <c r="P875" s="84">
        <v>5.3</v>
      </c>
      <c r="Q875" s="84">
        <v>5.42</v>
      </c>
      <c r="R875" s="73">
        <v>9</v>
      </c>
    </row>
    <row r="876" spans="13:18">
      <c r="M876" s="78">
        <v>108.875</v>
      </c>
      <c r="N876" s="84">
        <v>12.2</v>
      </c>
      <c r="O876" s="84">
        <v>8.9</v>
      </c>
      <c r="P876" s="84">
        <v>2.2999999999999998</v>
      </c>
      <c r="Q876" s="84">
        <v>1.22</v>
      </c>
      <c r="R876" s="73">
        <v>8</v>
      </c>
    </row>
    <row r="877" spans="13:18">
      <c r="M877" s="78">
        <v>109</v>
      </c>
      <c r="N877" s="84">
        <v>11.1</v>
      </c>
      <c r="O877" s="84">
        <v>8.3000000000000007</v>
      </c>
      <c r="P877" s="84">
        <v>1.1000000000000001</v>
      </c>
      <c r="Q877" s="84">
        <v>0.87</v>
      </c>
      <c r="R877" s="73">
        <v>8</v>
      </c>
    </row>
    <row r="878" spans="13:18">
      <c r="M878" s="78">
        <v>109.125</v>
      </c>
      <c r="N878" s="84">
        <v>11.1</v>
      </c>
      <c r="O878" s="84">
        <v>8.3000000000000007</v>
      </c>
      <c r="P878" s="84">
        <v>0</v>
      </c>
      <c r="Q878" s="84">
        <v>0</v>
      </c>
      <c r="R878" s="73">
        <v>6</v>
      </c>
    </row>
    <row r="879" spans="13:18">
      <c r="M879" s="78">
        <v>109.25</v>
      </c>
      <c r="N879" s="84">
        <v>10.6</v>
      </c>
      <c r="O879" s="84">
        <v>7.8</v>
      </c>
      <c r="P879" s="84">
        <v>2.2999999999999998</v>
      </c>
      <c r="Q879" s="84">
        <v>0.35</v>
      </c>
      <c r="R879" s="73">
        <v>7</v>
      </c>
    </row>
    <row r="880" spans="13:18">
      <c r="M880" s="78">
        <v>109.375</v>
      </c>
      <c r="N880" s="84">
        <v>12.2</v>
      </c>
      <c r="O880" s="84">
        <v>11.1</v>
      </c>
      <c r="P880" s="84">
        <v>2.7</v>
      </c>
      <c r="Q880" s="84">
        <v>0.35</v>
      </c>
      <c r="R880" s="73">
        <v>9</v>
      </c>
    </row>
    <row r="881" spans="13:18">
      <c r="M881" s="78">
        <v>109.5</v>
      </c>
      <c r="N881" s="84">
        <v>18.3</v>
      </c>
      <c r="O881" s="84">
        <v>10.6</v>
      </c>
      <c r="P881" s="84">
        <v>4.5</v>
      </c>
      <c r="Q881" s="84">
        <v>1.75</v>
      </c>
      <c r="R881" s="73">
        <v>7</v>
      </c>
    </row>
    <row r="882" spans="13:18">
      <c r="M882" s="78">
        <v>109.625</v>
      </c>
      <c r="N882" s="84">
        <v>20</v>
      </c>
      <c r="O882" s="84">
        <v>10.6</v>
      </c>
      <c r="P882" s="84">
        <v>3</v>
      </c>
      <c r="Q882" s="84">
        <v>1.22</v>
      </c>
      <c r="R882" s="73">
        <v>8</v>
      </c>
    </row>
    <row r="883" spans="13:18">
      <c r="M883" s="78">
        <v>109.75</v>
      </c>
      <c r="N883" s="84">
        <v>20</v>
      </c>
      <c r="O883" s="84">
        <v>10</v>
      </c>
      <c r="P883" s="84">
        <v>3</v>
      </c>
      <c r="Q883" s="84">
        <v>1.05</v>
      </c>
      <c r="R883" s="73">
        <v>2</v>
      </c>
    </row>
    <row r="884" spans="13:18">
      <c r="M884" s="78">
        <v>109.875</v>
      </c>
      <c r="N884" s="84">
        <v>15.6</v>
      </c>
      <c r="O884" s="84">
        <v>9.4</v>
      </c>
      <c r="P884" s="84">
        <v>0</v>
      </c>
      <c r="Q884" s="84">
        <v>0</v>
      </c>
      <c r="R884" s="73">
        <v>0</v>
      </c>
    </row>
    <row r="885" spans="13:18">
      <c r="M885" s="78">
        <v>110</v>
      </c>
      <c r="N885" s="84">
        <v>12.2</v>
      </c>
      <c r="O885" s="84">
        <v>9.4</v>
      </c>
      <c r="P885" s="84">
        <v>0</v>
      </c>
      <c r="Q885" s="84">
        <v>0</v>
      </c>
      <c r="R885" s="73">
        <v>0</v>
      </c>
    </row>
    <row r="886" spans="13:18">
      <c r="M886" s="78">
        <v>110.125</v>
      </c>
      <c r="N886" s="84">
        <v>12.8</v>
      </c>
      <c r="O886" s="84">
        <v>9.4</v>
      </c>
      <c r="P886" s="84">
        <v>1.1000000000000001</v>
      </c>
      <c r="Q886" s="84">
        <v>5.42</v>
      </c>
      <c r="R886" s="73">
        <v>0</v>
      </c>
    </row>
    <row r="887" spans="13:18">
      <c r="M887" s="78">
        <v>110.25</v>
      </c>
      <c r="N887" s="84">
        <v>11.7</v>
      </c>
      <c r="O887" s="84">
        <v>8.3000000000000007</v>
      </c>
      <c r="P887" s="84">
        <v>1.9</v>
      </c>
      <c r="Q887" s="84">
        <v>5.42</v>
      </c>
      <c r="R887" s="73">
        <v>0</v>
      </c>
    </row>
    <row r="888" spans="13:18">
      <c r="M888" s="78">
        <v>110.375</v>
      </c>
      <c r="N888" s="84">
        <v>19.399999999999999</v>
      </c>
      <c r="O888" s="84">
        <v>10.6</v>
      </c>
      <c r="P888" s="84">
        <v>2.2999999999999998</v>
      </c>
      <c r="Q888" s="84">
        <v>0.17</v>
      </c>
      <c r="R888" s="73">
        <v>0</v>
      </c>
    </row>
    <row r="889" spans="13:18">
      <c r="M889" s="78">
        <v>110.5</v>
      </c>
      <c r="N889" s="84">
        <v>24.4</v>
      </c>
      <c r="O889" s="84">
        <v>6.7</v>
      </c>
      <c r="P889" s="84">
        <v>2.7</v>
      </c>
      <c r="Q889" s="84">
        <v>0.17</v>
      </c>
      <c r="R889" s="73">
        <v>0</v>
      </c>
    </row>
    <row r="890" spans="13:18">
      <c r="M890" s="78">
        <v>110.625</v>
      </c>
      <c r="N890" s="84">
        <v>25.6</v>
      </c>
      <c r="O890" s="84">
        <v>6.7</v>
      </c>
      <c r="P890" s="84">
        <v>0</v>
      </c>
      <c r="Q890" s="84">
        <v>0</v>
      </c>
      <c r="R890" s="73">
        <v>0</v>
      </c>
    </row>
    <row r="891" spans="13:18">
      <c r="M891" s="78">
        <v>110.75</v>
      </c>
      <c r="N891" s="84">
        <v>22.2</v>
      </c>
      <c r="O891" s="84">
        <v>7.8</v>
      </c>
      <c r="P891" s="84">
        <v>3</v>
      </c>
      <c r="Q891" s="84">
        <v>2.4500000000000002</v>
      </c>
      <c r="R891" s="73">
        <v>0</v>
      </c>
    </row>
    <row r="892" spans="13:18">
      <c r="M892" s="78">
        <v>110.875</v>
      </c>
      <c r="N892" s="84">
        <v>16.100000000000001</v>
      </c>
      <c r="O892" s="84">
        <v>8.9</v>
      </c>
      <c r="P892" s="84">
        <v>0</v>
      </c>
      <c r="Q892" s="84">
        <v>0</v>
      </c>
      <c r="R892" s="73">
        <v>0</v>
      </c>
    </row>
    <row r="893" spans="13:18">
      <c r="M893" s="78">
        <v>111</v>
      </c>
      <c r="N893" s="84">
        <v>13.3</v>
      </c>
      <c r="O893" s="84">
        <v>9.4</v>
      </c>
      <c r="P893" s="84">
        <v>1.1000000000000001</v>
      </c>
      <c r="Q893" s="84">
        <v>4.2</v>
      </c>
      <c r="R893" s="73">
        <v>0</v>
      </c>
    </row>
    <row r="894" spans="13:18">
      <c r="M894" s="78">
        <v>111.125</v>
      </c>
      <c r="N894" s="84">
        <v>12.8</v>
      </c>
      <c r="O894" s="84">
        <v>8.3000000000000007</v>
      </c>
      <c r="P894" s="84">
        <v>1.9</v>
      </c>
      <c r="Q894" s="84">
        <v>4.55</v>
      </c>
      <c r="R894" s="73">
        <v>0</v>
      </c>
    </row>
    <row r="895" spans="13:18">
      <c r="M895" s="78">
        <v>111.25</v>
      </c>
      <c r="N895" s="84">
        <v>11.7</v>
      </c>
      <c r="O895" s="84">
        <v>7.8</v>
      </c>
      <c r="P895" s="84">
        <v>1.9</v>
      </c>
      <c r="Q895" s="84">
        <v>4.72</v>
      </c>
      <c r="R895" s="73">
        <v>3</v>
      </c>
    </row>
    <row r="896" spans="13:18">
      <c r="M896" s="78">
        <v>111.375</v>
      </c>
      <c r="N896" s="84">
        <v>22.8</v>
      </c>
      <c r="O896" s="84">
        <v>11.1</v>
      </c>
      <c r="P896" s="84">
        <v>2.2999999999999998</v>
      </c>
      <c r="Q896" s="84">
        <v>4.2</v>
      </c>
      <c r="R896" s="73">
        <v>4</v>
      </c>
    </row>
    <row r="897" spans="13:18">
      <c r="M897" s="78">
        <v>111.5</v>
      </c>
      <c r="N897" s="84">
        <v>26.7</v>
      </c>
      <c r="O897" s="84">
        <v>10.6</v>
      </c>
      <c r="P897" s="84">
        <v>0</v>
      </c>
      <c r="Q897" s="84">
        <v>0</v>
      </c>
      <c r="R897" s="73">
        <v>4</v>
      </c>
    </row>
    <row r="898" spans="13:18">
      <c r="M898" s="78">
        <v>111.625</v>
      </c>
      <c r="N898" s="84">
        <v>27.2</v>
      </c>
      <c r="O898" s="84">
        <v>11.1</v>
      </c>
      <c r="P898" s="84">
        <v>1.9</v>
      </c>
      <c r="Q898" s="84">
        <v>2.8</v>
      </c>
      <c r="R898" s="73">
        <v>6</v>
      </c>
    </row>
    <row r="899" spans="13:18">
      <c r="M899" s="78">
        <v>111.75</v>
      </c>
      <c r="N899" s="84">
        <v>25.6</v>
      </c>
      <c r="O899" s="84">
        <v>11.7</v>
      </c>
      <c r="P899" s="84">
        <v>2.7</v>
      </c>
      <c r="Q899" s="84">
        <v>2.4500000000000002</v>
      </c>
      <c r="R899" s="73">
        <v>5</v>
      </c>
    </row>
    <row r="900" spans="13:18">
      <c r="M900" s="78">
        <v>111.875</v>
      </c>
      <c r="N900" s="84">
        <v>19.399999999999999</v>
      </c>
      <c r="O900" s="84">
        <v>9.4</v>
      </c>
      <c r="P900" s="84">
        <v>2.7</v>
      </c>
      <c r="Q900" s="84">
        <v>4.2</v>
      </c>
      <c r="R900" s="73">
        <v>0</v>
      </c>
    </row>
    <row r="901" spans="13:18">
      <c r="M901" s="78">
        <v>112</v>
      </c>
      <c r="N901" s="84">
        <v>16.7</v>
      </c>
      <c r="O901" s="84">
        <v>10</v>
      </c>
      <c r="P901" s="84">
        <v>0</v>
      </c>
      <c r="Q901" s="84">
        <v>0</v>
      </c>
      <c r="R901" s="73">
        <v>0</v>
      </c>
    </row>
    <row r="902" spans="13:18">
      <c r="M902" s="78">
        <v>112.125</v>
      </c>
      <c r="N902" s="84">
        <v>15.6</v>
      </c>
      <c r="O902" s="84">
        <v>10</v>
      </c>
      <c r="P902" s="84">
        <v>3</v>
      </c>
      <c r="Q902" s="84">
        <v>4.55</v>
      </c>
      <c r="R902" s="73">
        <v>0</v>
      </c>
    </row>
    <row r="903" spans="13:18">
      <c r="M903" s="78">
        <v>112.25</v>
      </c>
      <c r="N903" s="84">
        <v>13.9</v>
      </c>
      <c r="O903" s="84">
        <v>8.9</v>
      </c>
      <c r="P903" s="84">
        <v>2.2999999999999998</v>
      </c>
      <c r="Q903" s="84">
        <v>4.37</v>
      </c>
      <c r="R903" s="73">
        <v>0</v>
      </c>
    </row>
    <row r="904" spans="13:18">
      <c r="M904" s="78">
        <v>112.375</v>
      </c>
      <c r="N904" s="84">
        <v>23.9</v>
      </c>
      <c r="O904" s="84">
        <v>11.1</v>
      </c>
      <c r="P904" s="84">
        <v>3.4</v>
      </c>
      <c r="Q904" s="84">
        <v>5.24</v>
      </c>
      <c r="R904" s="73">
        <v>0</v>
      </c>
    </row>
    <row r="905" spans="13:18">
      <c r="M905" s="78">
        <v>112.5</v>
      </c>
      <c r="N905" s="84">
        <v>29.4</v>
      </c>
      <c r="O905" s="84">
        <v>7.8</v>
      </c>
      <c r="P905" s="84">
        <v>1.9</v>
      </c>
      <c r="Q905" s="84">
        <v>5.94</v>
      </c>
      <c r="R905" s="73">
        <v>0</v>
      </c>
    </row>
    <row r="906" spans="13:18">
      <c r="M906" s="78">
        <v>112.625</v>
      </c>
      <c r="N906" s="84">
        <v>30.6</v>
      </c>
      <c r="O906" s="84">
        <v>9.4</v>
      </c>
      <c r="P906" s="84">
        <v>1.9</v>
      </c>
      <c r="Q906" s="84">
        <v>5.07</v>
      </c>
      <c r="R906" s="73">
        <v>0</v>
      </c>
    </row>
    <row r="907" spans="13:18">
      <c r="M907" s="78">
        <v>112.75</v>
      </c>
      <c r="N907" s="84">
        <v>26.7</v>
      </c>
      <c r="O907" s="84">
        <v>12.2</v>
      </c>
      <c r="P907" s="84">
        <v>2.2999999999999998</v>
      </c>
      <c r="Q907" s="84">
        <v>2.4500000000000002</v>
      </c>
      <c r="R907" s="73">
        <v>0</v>
      </c>
    </row>
    <row r="908" spans="13:18">
      <c r="M908" s="78">
        <v>112.875</v>
      </c>
      <c r="N908" s="84">
        <v>20.6</v>
      </c>
      <c r="O908" s="84">
        <v>12.2</v>
      </c>
      <c r="P908" s="84">
        <v>0</v>
      </c>
      <c r="Q908" s="84">
        <v>0</v>
      </c>
      <c r="R908" s="73">
        <v>0</v>
      </c>
    </row>
    <row r="909" spans="13:18">
      <c r="M909" s="78">
        <v>113</v>
      </c>
      <c r="N909" s="84">
        <v>17.8</v>
      </c>
      <c r="O909" s="84">
        <v>11.7</v>
      </c>
      <c r="P909" s="84">
        <v>2.7</v>
      </c>
      <c r="Q909" s="84">
        <v>4.37</v>
      </c>
      <c r="R909" s="73">
        <v>0</v>
      </c>
    </row>
    <row r="910" spans="13:18">
      <c r="M910" s="78">
        <v>113.125</v>
      </c>
      <c r="N910" s="84">
        <v>15.6</v>
      </c>
      <c r="O910" s="84">
        <v>10.6</v>
      </c>
      <c r="P910" s="84">
        <v>1.9</v>
      </c>
      <c r="Q910" s="84">
        <v>4.37</v>
      </c>
      <c r="R910" s="73">
        <v>0</v>
      </c>
    </row>
    <row r="911" spans="13:18">
      <c r="M911" s="78">
        <v>113.25</v>
      </c>
      <c r="N911" s="84">
        <v>14.4</v>
      </c>
      <c r="O911" s="84">
        <v>10</v>
      </c>
      <c r="P911" s="84">
        <v>1.9</v>
      </c>
      <c r="Q911" s="84">
        <v>4.37</v>
      </c>
      <c r="R911" s="73">
        <v>0</v>
      </c>
    </row>
    <row r="912" spans="13:18">
      <c r="M912" s="78">
        <v>113.375</v>
      </c>
      <c r="N912" s="84">
        <v>25</v>
      </c>
      <c r="O912" s="84">
        <v>12.2</v>
      </c>
      <c r="P912" s="84">
        <v>2.7</v>
      </c>
      <c r="Q912" s="84">
        <v>5.77</v>
      </c>
      <c r="R912" s="73">
        <v>0</v>
      </c>
    </row>
    <row r="913" spans="13:18">
      <c r="M913" s="78">
        <v>113.5</v>
      </c>
      <c r="N913" s="84">
        <v>28.9</v>
      </c>
      <c r="O913" s="84">
        <v>11.1</v>
      </c>
      <c r="P913" s="84">
        <v>0</v>
      </c>
      <c r="Q913" s="84">
        <v>0</v>
      </c>
      <c r="R913" s="73">
        <v>0</v>
      </c>
    </row>
    <row r="914" spans="13:18">
      <c r="M914" s="78">
        <v>113.625</v>
      </c>
      <c r="N914" s="84">
        <v>30</v>
      </c>
      <c r="O914" s="84">
        <v>13.9</v>
      </c>
      <c r="P914" s="84">
        <v>3.4</v>
      </c>
      <c r="Q914" s="84">
        <v>1.75</v>
      </c>
      <c r="R914" s="73">
        <v>0</v>
      </c>
    </row>
    <row r="915" spans="13:18">
      <c r="M915" s="78">
        <v>113.75</v>
      </c>
      <c r="N915" s="84">
        <v>27.8</v>
      </c>
      <c r="O915" s="84">
        <v>12.8</v>
      </c>
      <c r="P915" s="84">
        <v>2.2999999999999998</v>
      </c>
      <c r="Q915" s="84">
        <v>2.97</v>
      </c>
      <c r="R915" s="73">
        <v>3</v>
      </c>
    </row>
    <row r="916" spans="13:18">
      <c r="M916" s="78">
        <v>113.875</v>
      </c>
      <c r="N916" s="84">
        <v>22.2</v>
      </c>
      <c r="O916" s="84">
        <v>12.2</v>
      </c>
      <c r="P916" s="84">
        <v>1.9</v>
      </c>
      <c r="Q916" s="84">
        <v>4.37</v>
      </c>
      <c r="R916" s="73">
        <v>0</v>
      </c>
    </row>
    <row r="917" spans="13:18">
      <c r="M917" s="78">
        <v>114</v>
      </c>
      <c r="N917" s="84">
        <v>18.899999999999999</v>
      </c>
      <c r="O917" s="84">
        <v>12.2</v>
      </c>
      <c r="P917" s="84">
        <v>2.2999999999999998</v>
      </c>
      <c r="Q917" s="84">
        <v>4.37</v>
      </c>
      <c r="R917" s="73">
        <v>0</v>
      </c>
    </row>
    <row r="918" spans="13:18">
      <c r="M918" s="78">
        <v>114.125</v>
      </c>
      <c r="N918" s="84">
        <v>16.7</v>
      </c>
      <c r="O918" s="84">
        <v>11.7</v>
      </c>
      <c r="P918" s="84">
        <v>2.7</v>
      </c>
      <c r="Q918" s="84">
        <v>4.37</v>
      </c>
      <c r="R918" s="73">
        <v>0</v>
      </c>
    </row>
    <row r="919" spans="13:18">
      <c r="M919" s="78">
        <v>114.25</v>
      </c>
      <c r="N919" s="84">
        <v>15.6</v>
      </c>
      <c r="O919" s="84">
        <v>11.1</v>
      </c>
      <c r="P919" s="84">
        <v>1.9</v>
      </c>
      <c r="Q919" s="84">
        <v>4.37</v>
      </c>
      <c r="R919" s="73">
        <v>3</v>
      </c>
    </row>
    <row r="920" spans="13:18">
      <c r="M920" s="78">
        <v>114.375</v>
      </c>
      <c r="N920" s="84">
        <v>23.9</v>
      </c>
      <c r="O920" s="84">
        <v>13.3</v>
      </c>
      <c r="P920" s="84">
        <v>2.7</v>
      </c>
      <c r="Q920" s="84">
        <v>4.2</v>
      </c>
      <c r="R920" s="73">
        <v>0</v>
      </c>
    </row>
    <row r="921" spans="13:18">
      <c r="M921" s="78">
        <v>114.5</v>
      </c>
      <c r="N921" s="84">
        <v>28.9</v>
      </c>
      <c r="O921" s="84">
        <v>11.1</v>
      </c>
      <c r="P921" s="84">
        <v>4.5</v>
      </c>
      <c r="Q921" s="84">
        <v>4.37</v>
      </c>
      <c r="R921" s="73">
        <v>3</v>
      </c>
    </row>
    <row r="922" spans="13:18">
      <c r="M922" s="78">
        <v>114.625</v>
      </c>
      <c r="N922" s="84">
        <v>29.4</v>
      </c>
      <c r="O922" s="84">
        <v>10.6</v>
      </c>
      <c r="P922" s="84">
        <v>5.3</v>
      </c>
      <c r="Q922" s="84">
        <v>3.67</v>
      </c>
      <c r="R922" s="73">
        <v>3</v>
      </c>
    </row>
    <row r="923" spans="13:18">
      <c r="M923" s="78">
        <v>114.75</v>
      </c>
      <c r="N923" s="84">
        <v>27.8</v>
      </c>
      <c r="O923" s="84">
        <v>10</v>
      </c>
      <c r="P923" s="84">
        <v>3.4</v>
      </c>
      <c r="Q923" s="84">
        <v>4.37</v>
      </c>
      <c r="R923" s="73">
        <v>8</v>
      </c>
    </row>
    <row r="924" spans="13:18">
      <c r="M924" s="78">
        <v>114.875</v>
      </c>
      <c r="N924" s="84">
        <v>22.8</v>
      </c>
      <c r="O924" s="84">
        <v>9.4</v>
      </c>
      <c r="P924" s="84">
        <v>3.8</v>
      </c>
      <c r="Q924" s="84">
        <v>4.0199999999999996</v>
      </c>
      <c r="R924" s="73">
        <v>0</v>
      </c>
    </row>
    <row r="925" spans="13:18">
      <c r="M925" s="78">
        <v>115</v>
      </c>
      <c r="N925" s="84">
        <v>17.8</v>
      </c>
      <c r="O925" s="84">
        <v>10</v>
      </c>
      <c r="P925" s="84">
        <v>2.2999999999999998</v>
      </c>
      <c r="Q925" s="84">
        <v>4.2</v>
      </c>
      <c r="R925" s="73">
        <v>0</v>
      </c>
    </row>
    <row r="926" spans="13:18">
      <c r="M926" s="78">
        <v>115.125</v>
      </c>
      <c r="N926" s="84">
        <v>16.100000000000001</v>
      </c>
      <c r="O926" s="84">
        <v>11.1</v>
      </c>
      <c r="P926" s="84">
        <v>1.1000000000000001</v>
      </c>
      <c r="Q926" s="84">
        <v>4.72</v>
      </c>
      <c r="R926" s="73">
        <v>0</v>
      </c>
    </row>
    <row r="927" spans="13:18">
      <c r="M927" s="78">
        <v>115.25</v>
      </c>
      <c r="N927" s="84">
        <v>13.9</v>
      </c>
      <c r="O927" s="84">
        <v>10.6</v>
      </c>
      <c r="P927" s="84">
        <v>1.1000000000000001</v>
      </c>
      <c r="Q927" s="84">
        <v>4.0199999999999996</v>
      </c>
      <c r="R927" s="73">
        <v>0</v>
      </c>
    </row>
    <row r="928" spans="13:18">
      <c r="M928" s="78">
        <v>115.375</v>
      </c>
      <c r="N928" s="84">
        <v>23.3</v>
      </c>
      <c r="O928" s="84">
        <v>15</v>
      </c>
      <c r="P928" s="84">
        <v>3.4</v>
      </c>
      <c r="Q928" s="84">
        <v>4.72</v>
      </c>
      <c r="R928" s="73">
        <v>2</v>
      </c>
    </row>
    <row r="929" spans="13:18">
      <c r="M929" s="78">
        <v>115.5</v>
      </c>
      <c r="N929" s="84">
        <v>26.7</v>
      </c>
      <c r="O929" s="84">
        <v>14.4</v>
      </c>
      <c r="P929" s="84">
        <v>3.4</v>
      </c>
      <c r="Q929" s="84">
        <v>4.9000000000000004</v>
      </c>
      <c r="R929" s="73">
        <v>6</v>
      </c>
    </row>
    <row r="930" spans="13:18">
      <c r="M930" s="78">
        <v>115.625</v>
      </c>
      <c r="N930" s="84">
        <v>27.2</v>
      </c>
      <c r="O930" s="84">
        <v>15.6</v>
      </c>
      <c r="P930" s="84">
        <v>3.8</v>
      </c>
      <c r="Q930" s="84">
        <v>3.67</v>
      </c>
      <c r="R930" s="73">
        <v>10</v>
      </c>
    </row>
    <row r="931" spans="13:18">
      <c r="M931" s="78">
        <v>115.75</v>
      </c>
      <c r="N931" s="84">
        <v>22.2</v>
      </c>
      <c r="O931" s="84">
        <v>15</v>
      </c>
      <c r="P931" s="84">
        <v>1.9</v>
      </c>
      <c r="Q931" s="84">
        <v>2.62</v>
      </c>
      <c r="R931" s="73">
        <v>10</v>
      </c>
    </row>
    <row r="932" spans="13:18">
      <c r="M932" s="78">
        <v>115.875</v>
      </c>
      <c r="N932" s="84">
        <v>20.6</v>
      </c>
      <c r="O932" s="84">
        <v>15.6</v>
      </c>
      <c r="P932" s="84">
        <v>4.5</v>
      </c>
      <c r="Q932" s="84">
        <v>0.87</v>
      </c>
      <c r="R932" s="73">
        <v>7</v>
      </c>
    </row>
    <row r="933" spans="13:18">
      <c r="M933" s="78">
        <v>116</v>
      </c>
      <c r="N933" s="84">
        <v>18.899999999999999</v>
      </c>
      <c r="O933" s="84">
        <v>15</v>
      </c>
      <c r="P933" s="84">
        <v>2.2999999999999998</v>
      </c>
      <c r="Q933" s="84">
        <v>1.4</v>
      </c>
      <c r="R933" s="73">
        <v>10</v>
      </c>
    </row>
    <row r="934" spans="13:18">
      <c r="M934" s="78">
        <v>116.125</v>
      </c>
      <c r="N934" s="84">
        <v>17.8</v>
      </c>
      <c r="O934" s="84">
        <v>14.4</v>
      </c>
      <c r="P934" s="84">
        <v>6.1</v>
      </c>
      <c r="Q934" s="84">
        <v>1.05</v>
      </c>
      <c r="R934" s="73">
        <v>10</v>
      </c>
    </row>
    <row r="935" spans="13:18">
      <c r="M935" s="78">
        <v>116.25</v>
      </c>
      <c r="N935" s="84">
        <v>11.7</v>
      </c>
      <c r="O935" s="84">
        <v>8.9</v>
      </c>
      <c r="P935" s="84">
        <v>4.5</v>
      </c>
      <c r="Q935" s="84">
        <v>1.05</v>
      </c>
      <c r="R935" s="73">
        <v>10</v>
      </c>
    </row>
    <row r="936" spans="13:18">
      <c r="M936" s="78">
        <v>116.375</v>
      </c>
      <c r="N936" s="84">
        <v>11.7</v>
      </c>
      <c r="O936" s="84">
        <v>8.9</v>
      </c>
      <c r="P936" s="84">
        <v>3.4</v>
      </c>
      <c r="Q936" s="84">
        <v>1.75</v>
      </c>
      <c r="R936" s="73">
        <v>10</v>
      </c>
    </row>
    <row r="937" spans="13:18">
      <c r="M937" s="78">
        <v>116.5</v>
      </c>
      <c r="N937" s="84">
        <v>12.2</v>
      </c>
      <c r="O937" s="84">
        <v>9.4</v>
      </c>
      <c r="P937" s="84">
        <v>4.5</v>
      </c>
      <c r="Q937" s="84">
        <v>0.87</v>
      </c>
      <c r="R937" s="73">
        <v>10</v>
      </c>
    </row>
    <row r="938" spans="13:18">
      <c r="M938" s="78">
        <v>116.625</v>
      </c>
      <c r="N938" s="84">
        <v>11.1</v>
      </c>
      <c r="O938" s="84">
        <v>8.3000000000000007</v>
      </c>
      <c r="P938" s="84">
        <v>4.9000000000000004</v>
      </c>
      <c r="Q938" s="84">
        <v>1.05</v>
      </c>
      <c r="R938" s="73">
        <v>10</v>
      </c>
    </row>
    <row r="939" spans="13:18">
      <c r="M939" s="78">
        <v>116.75</v>
      </c>
      <c r="N939" s="84">
        <v>10.6</v>
      </c>
      <c r="O939" s="84">
        <v>7.8</v>
      </c>
      <c r="P939" s="84">
        <v>4.5</v>
      </c>
      <c r="Q939" s="84">
        <v>0.87</v>
      </c>
      <c r="R939" s="73">
        <v>10</v>
      </c>
    </row>
    <row r="940" spans="13:18">
      <c r="M940" s="78">
        <v>116.875</v>
      </c>
      <c r="N940" s="84">
        <v>10.6</v>
      </c>
      <c r="O940" s="84">
        <v>7.8</v>
      </c>
      <c r="P940" s="84">
        <v>5.7</v>
      </c>
      <c r="Q940" s="84">
        <v>0.52</v>
      </c>
      <c r="R940" s="73">
        <v>10</v>
      </c>
    </row>
    <row r="941" spans="13:18">
      <c r="M941" s="78">
        <v>117</v>
      </c>
      <c r="N941" s="84">
        <v>10</v>
      </c>
      <c r="O941" s="84">
        <v>7.2</v>
      </c>
      <c r="P941" s="84">
        <v>3.4</v>
      </c>
      <c r="Q941" s="84">
        <v>0.7</v>
      </c>
      <c r="R941" s="73">
        <v>10</v>
      </c>
    </row>
    <row r="942" spans="13:18">
      <c r="M942" s="78">
        <v>117.125</v>
      </c>
      <c r="N942" s="84">
        <v>10.6</v>
      </c>
      <c r="O942" s="84">
        <v>6.7</v>
      </c>
      <c r="P942" s="84">
        <v>2.2999999999999998</v>
      </c>
      <c r="Q942" s="84">
        <v>5.07</v>
      </c>
      <c r="R942" s="73">
        <v>10</v>
      </c>
    </row>
    <row r="943" spans="13:18">
      <c r="M943" s="78">
        <v>117.25</v>
      </c>
      <c r="N943" s="84">
        <v>10.6</v>
      </c>
      <c r="O943" s="84">
        <v>7.2</v>
      </c>
      <c r="P943" s="84">
        <v>3</v>
      </c>
      <c r="Q943" s="84">
        <v>0.35</v>
      </c>
      <c r="R943" s="73">
        <v>10</v>
      </c>
    </row>
    <row r="944" spans="13:18">
      <c r="M944" s="78">
        <v>117.375</v>
      </c>
      <c r="N944" s="84">
        <v>11.7</v>
      </c>
      <c r="O944" s="84">
        <v>7.8</v>
      </c>
      <c r="P944" s="84">
        <v>2.7</v>
      </c>
      <c r="Q944" s="84">
        <v>5.94</v>
      </c>
      <c r="R944" s="73">
        <v>10</v>
      </c>
    </row>
    <row r="945" spans="13:18">
      <c r="M945" s="78">
        <v>117.5</v>
      </c>
      <c r="N945" s="84">
        <v>15</v>
      </c>
      <c r="O945" s="84">
        <v>8.9</v>
      </c>
      <c r="P945" s="84">
        <v>3.4</v>
      </c>
      <c r="Q945" s="84">
        <v>0.17</v>
      </c>
      <c r="R945" s="73">
        <v>10</v>
      </c>
    </row>
    <row r="946" spans="13:18">
      <c r="M946" s="78">
        <v>117.625</v>
      </c>
      <c r="N946" s="84">
        <v>15</v>
      </c>
      <c r="O946" s="84">
        <v>8.9</v>
      </c>
      <c r="P946" s="84">
        <v>3.4</v>
      </c>
      <c r="Q946" s="84">
        <v>5.24</v>
      </c>
      <c r="R946" s="73">
        <v>10</v>
      </c>
    </row>
    <row r="947" spans="13:18">
      <c r="M947" s="78">
        <v>117.75</v>
      </c>
      <c r="N947" s="84">
        <v>13.3</v>
      </c>
      <c r="O947" s="84">
        <v>8.3000000000000007</v>
      </c>
      <c r="P947" s="84">
        <v>3</v>
      </c>
      <c r="Q947" s="84">
        <v>5.94</v>
      </c>
      <c r="R947" s="73">
        <v>10</v>
      </c>
    </row>
    <row r="948" spans="13:18">
      <c r="M948" s="78">
        <v>117.875</v>
      </c>
      <c r="N948" s="84">
        <v>11.7</v>
      </c>
      <c r="O948" s="84">
        <v>7.8</v>
      </c>
      <c r="P948" s="84">
        <v>2.2999999999999998</v>
      </c>
      <c r="Q948" s="84">
        <v>5.94</v>
      </c>
      <c r="R948" s="73">
        <v>10</v>
      </c>
    </row>
    <row r="949" spans="13:18">
      <c r="M949" s="78">
        <v>118</v>
      </c>
      <c r="N949" s="84">
        <v>11.1</v>
      </c>
      <c r="O949" s="84">
        <v>7.2</v>
      </c>
      <c r="P949" s="84">
        <v>3</v>
      </c>
      <c r="Q949" s="84">
        <v>5.77</v>
      </c>
      <c r="R949" s="73">
        <v>10</v>
      </c>
    </row>
    <row r="950" spans="13:18">
      <c r="M950" s="78">
        <v>118.125</v>
      </c>
      <c r="N950" s="84">
        <v>10.6</v>
      </c>
      <c r="O950" s="84">
        <v>6.1</v>
      </c>
      <c r="P950" s="84">
        <v>3.4</v>
      </c>
      <c r="Q950" s="84">
        <v>5.59</v>
      </c>
      <c r="R950" s="73">
        <v>8</v>
      </c>
    </row>
    <row r="951" spans="13:18">
      <c r="M951" s="78">
        <v>118.25</v>
      </c>
      <c r="N951" s="84">
        <v>10</v>
      </c>
      <c r="O951" s="84">
        <v>6.1</v>
      </c>
      <c r="P951" s="84">
        <v>3</v>
      </c>
      <c r="Q951" s="84">
        <v>5.42</v>
      </c>
      <c r="R951" s="73">
        <v>7</v>
      </c>
    </row>
    <row r="952" spans="13:18">
      <c r="M952" s="78">
        <v>118.375</v>
      </c>
      <c r="N952" s="84">
        <v>15</v>
      </c>
      <c r="O952" s="84">
        <v>7.8</v>
      </c>
      <c r="P952" s="84">
        <v>5.3</v>
      </c>
      <c r="Q952" s="84">
        <v>5.42</v>
      </c>
      <c r="R952" s="73">
        <v>3</v>
      </c>
    </row>
    <row r="953" spans="13:18">
      <c r="M953" s="78">
        <v>118.5</v>
      </c>
      <c r="N953" s="84">
        <v>18.3</v>
      </c>
      <c r="O953" s="84">
        <v>7.8</v>
      </c>
      <c r="P953" s="84">
        <v>4.5</v>
      </c>
      <c r="Q953" s="84">
        <v>5.24</v>
      </c>
      <c r="R953" s="73">
        <v>4</v>
      </c>
    </row>
    <row r="954" spans="13:18">
      <c r="M954" s="78">
        <v>118.625</v>
      </c>
      <c r="N954" s="84">
        <v>19.399999999999999</v>
      </c>
      <c r="O954" s="84">
        <v>5</v>
      </c>
      <c r="P954" s="84">
        <v>5.3</v>
      </c>
      <c r="Q954" s="84">
        <v>6.12</v>
      </c>
      <c r="R954" s="73">
        <v>8</v>
      </c>
    </row>
    <row r="955" spans="13:18">
      <c r="M955" s="78">
        <v>118.75</v>
      </c>
      <c r="N955" s="84">
        <v>18.3</v>
      </c>
      <c r="O955" s="84">
        <v>5</v>
      </c>
      <c r="P955" s="84">
        <v>3.4</v>
      </c>
      <c r="Q955" s="84">
        <v>5.77</v>
      </c>
      <c r="R955" s="73">
        <v>3</v>
      </c>
    </row>
    <row r="956" spans="13:18">
      <c r="M956" s="78">
        <v>118.875</v>
      </c>
      <c r="N956" s="84">
        <v>16.100000000000001</v>
      </c>
      <c r="O956" s="84">
        <v>5.6</v>
      </c>
      <c r="P956" s="84">
        <v>1.9</v>
      </c>
      <c r="Q956" s="84">
        <v>5.24</v>
      </c>
      <c r="R956" s="73">
        <v>8</v>
      </c>
    </row>
    <row r="957" spans="13:18">
      <c r="M957" s="78">
        <v>119</v>
      </c>
      <c r="N957" s="84">
        <v>15.6</v>
      </c>
      <c r="O957" s="84">
        <v>6.1</v>
      </c>
      <c r="P957" s="84">
        <v>2.7</v>
      </c>
      <c r="Q957" s="84">
        <v>5.07</v>
      </c>
      <c r="R957" s="73">
        <v>8</v>
      </c>
    </row>
    <row r="958" spans="13:18">
      <c r="M958" s="78">
        <v>119.125</v>
      </c>
      <c r="N958" s="84">
        <v>11.7</v>
      </c>
      <c r="O958" s="84">
        <v>5.6</v>
      </c>
      <c r="P958" s="84">
        <v>2.7</v>
      </c>
      <c r="Q958" s="84">
        <v>4.37</v>
      </c>
      <c r="R958" s="73">
        <v>3</v>
      </c>
    </row>
    <row r="959" spans="13:18">
      <c r="M959" s="78">
        <v>119.25</v>
      </c>
      <c r="N959" s="84">
        <v>10</v>
      </c>
      <c r="O959" s="84">
        <v>5.6</v>
      </c>
      <c r="P959" s="84">
        <v>2.7</v>
      </c>
      <c r="Q959" s="84">
        <v>4.55</v>
      </c>
      <c r="R959" s="73">
        <v>0</v>
      </c>
    </row>
    <row r="960" spans="13:18">
      <c r="M960" s="78">
        <v>119.375</v>
      </c>
      <c r="N960" s="84">
        <v>19.399999999999999</v>
      </c>
      <c r="O960" s="84">
        <v>7.8</v>
      </c>
      <c r="P960" s="84">
        <v>3.8</v>
      </c>
      <c r="Q960" s="84">
        <v>5.24</v>
      </c>
      <c r="R960" s="73">
        <v>0</v>
      </c>
    </row>
    <row r="961" spans="13:18">
      <c r="M961" s="78">
        <v>119.5</v>
      </c>
      <c r="N961" s="84">
        <v>23.3</v>
      </c>
      <c r="O961" s="84">
        <v>7.8</v>
      </c>
      <c r="P961" s="84">
        <v>5.3</v>
      </c>
      <c r="Q961" s="84">
        <v>4.72</v>
      </c>
      <c r="R961" s="73">
        <v>5</v>
      </c>
    </row>
    <row r="962" spans="13:18">
      <c r="M962" s="78">
        <v>119.625</v>
      </c>
      <c r="N962" s="84">
        <v>25</v>
      </c>
      <c r="O962" s="84">
        <v>7.2</v>
      </c>
      <c r="P962" s="84">
        <v>3.8</v>
      </c>
      <c r="Q962" s="84">
        <v>5.59</v>
      </c>
      <c r="R962" s="73">
        <v>4</v>
      </c>
    </row>
    <row r="963" spans="13:18">
      <c r="M963" s="78">
        <v>119.75</v>
      </c>
      <c r="N963" s="84">
        <v>23.9</v>
      </c>
      <c r="O963" s="84">
        <v>6.1</v>
      </c>
      <c r="P963" s="84">
        <v>4.5</v>
      </c>
      <c r="Q963" s="84">
        <v>5.07</v>
      </c>
      <c r="R963" s="73">
        <v>3</v>
      </c>
    </row>
    <row r="964" spans="13:18">
      <c r="M964" s="78">
        <v>119.875</v>
      </c>
      <c r="N964" s="84">
        <v>18.899999999999999</v>
      </c>
      <c r="O964" s="84">
        <v>6.7</v>
      </c>
      <c r="P964" s="84">
        <v>3.4</v>
      </c>
      <c r="Q964" s="84">
        <v>4.72</v>
      </c>
      <c r="R964" s="73">
        <v>2</v>
      </c>
    </row>
    <row r="965" spans="13:18">
      <c r="M965" s="78">
        <v>120</v>
      </c>
      <c r="N965" s="84">
        <v>15.6</v>
      </c>
      <c r="O965" s="84">
        <v>5.6</v>
      </c>
      <c r="P965" s="84">
        <v>2.2999999999999998</v>
      </c>
      <c r="Q965" s="84">
        <v>6.12</v>
      </c>
      <c r="R965" s="73">
        <v>0</v>
      </c>
    </row>
    <row r="966" spans="13:18">
      <c r="M966" s="78">
        <v>120.125</v>
      </c>
      <c r="N966" s="84">
        <v>11.1</v>
      </c>
      <c r="O966" s="84">
        <v>6.7</v>
      </c>
      <c r="P966" s="84">
        <v>1.1000000000000001</v>
      </c>
      <c r="Q966" s="84">
        <v>4.37</v>
      </c>
      <c r="R966" s="73">
        <v>0</v>
      </c>
    </row>
    <row r="967" spans="13:18">
      <c r="M967" s="78">
        <v>120.25</v>
      </c>
      <c r="N967" s="84">
        <v>8.9</v>
      </c>
      <c r="O967" s="84">
        <v>6.1</v>
      </c>
      <c r="P967" s="84">
        <v>1.9</v>
      </c>
      <c r="Q967" s="84">
        <v>4.2</v>
      </c>
      <c r="R967" s="73">
        <v>0</v>
      </c>
    </row>
    <row r="968" spans="13:18">
      <c r="M968" s="78">
        <v>120.375</v>
      </c>
      <c r="N968" s="84">
        <v>20</v>
      </c>
      <c r="O968" s="84">
        <v>8.3000000000000007</v>
      </c>
      <c r="P968" s="84">
        <v>1.1000000000000001</v>
      </c>
      <c r="Q968" s="84">
        <v>5.42</v>
      </c>
      <c r="R968" s="73">
        <v>0</v>
      </c>
    </row>
    <row r="969" spans="13:18">
      <c r="M969" s="78">
        <v>120.5</v>
      </c>
      <c r="N969" s="84">
        <v>25</v>
      </c>
      <c r="O969" s="84">
        <v>5.6</v>
      </c>
      <c r="P969" s="84">
        <v>4.5</v>
      </c>
      <c r="Q969" s="84">
        <v>5.94</v>
      </c>
      <c r="R969" s="73">
        <v>0</v>
      </c>
    </row>
    <row r="970" spans="13:18">
      <c r="M970" s="78">
        <v>120.625</v>
      </c>
      <c r="N970" s="84">
        <v>27.2</v>
      </c>
      <c r="O970" s="84">
        <v>5.6</v>
      </c>
      <c r="P970" s="84">
        <v>6.1</v>
      </c>
      <c r="Q970" s="84">
        <v>5.07</v>
      </c>
      <c r="R970" s="73">
        <v>3</v>
      </c>
    </row>
    <row r="971" spans="13:18">
      <c r="M971" s="78">
        <v>120.75</v>
      </c>
      <c r="N971" s="84">
        <v>26.1</v>
      </c>
      <c r="O971" s="84">
        <v>4.4000000000000004</v>
      </c>
      <c r="P971" s="84">
        <v>3</v>
      </c>
      <c r="Q971" s="84">
        <v>4.9000000000000004</v>
      </c>
      <c r="R971" s="73">
        <v>2</v>
      </c>
    </row>
    <row r="972" spans="13:18">
      <c r="M972" s="78">
        <v>120.875</v>
      </c>
      <c r="N972" s="84">
        <v>17.8</v>
      </c>
      <c r="O972" s="84">
        <v>7.8</v>
      </c>
      <c r="P972" s="84">
        <v>1.9</v>
      </c>
      <c r="Q972" s="84">
        <v>6.12</v>
      </c>
      <c r="R972" s="73">
        <v>2</v>
      </c>
    </row>
    <row r="973" spans="13:18">
      <c r="M973" s="78">
        <v>121</v>
      </c>
      <c r="N973" s="84">
        <v>15</v>
      </c>
      <c r="O973" s="84">
        <v>8.9</v>
      </c>
      <c r="P973" s="84">
        <v>2.2999999999999998</v>
      </c>
      <c r="Q973" s="84">
        <v>0.35</v>
      </c>
      <c r="R973" s="73">
        <v>0</v>
      </c>
    </row>
    <row r="974" spans="13:18">
      <c r="M974" s="78">
        <v>121.125</v>
      </c>
      <c r="N974" s="84">
        <v>12.2</v>
      </c>
      <c r="O974" s="84">
        <v>7.8</v>
      </c>
      <c r="P974" s="84">
        <v>0</v>
      </c>
      <c r="Q974" s="84">
        <v>0</v>
      </c>
      <c r="R974" s="73">
        <v>0</v>
      </c>
    </row>
    <row r="975" spans="13:18">
      <c r="M975" s="78">
        <v>121.25</v>
      </c>
      <c r="N975" s="84">
        <v>11.7</v>
      </c>
      <c r="O975" s="84">
        <v>7.8</v>
      </c>
      <c r="P975" s="84">
        <v>1.9</v>
      </c>
      <c r="Q975" s="84">
        <v>0.17</v>
      </c>
      <c r="R975" s="73">
        <v>7</v>
      </c>
    </row>
    <row r="976" spans="13:18">
      <c r="M976" s="78">
        <v>121.375</v>
      </c>
      <c r="N976" s="84">
        <v>17.8</v>
      </c>
      <c r="O976" s="84">
        <v>10.6</v>
      </c>
      <c r="P976" s="84">
        <v>0</v>
      </c>
      <c r="Q976" s="84">
        <v>0</v>
      </c>
      <c r="R976" s="73">
        <v>10</v>
      </c>
    </row>
    <row r="977" spans="13:18">
      <c r="M977" s="78">
        <v>121.5</v>
      </c>
      <c r="N977" s="84">
        <v>22.2</v>
      </c>
      <c r="O977" s="84">
        <v>12.8</v>
      </c>
      <c r="P977" s="84">
        <v>2.7</v>
      </c>
      <c r="Q977" s="84">
        <v>1.75</v>
      </c>
      <c r="R977" s="73">
        <v>10</v>
      </c>
    </row>
    <row r="978" spans="13:18">
      <c r="M978" s="78">
        <v>121.625</v>
      </c>
      <c r="N978" s="84">
        <v>23.9</v>
      </c>
      <c r="O978" s="84">
        <v>11.7</v>
      </c>
      <c r="P978" s="84">
        <v>1.9</v>
      </c>
      <c r="Q978" s="84">
        <v>2.62</v>
      </c>
      <c r="R978" s="73">
        <v>10</v>
      </c>
    </row>
    <row r="979" spans="13:18">
      <c r="M979" s="78">
        <v>121.75</v>
      </c>
      <c r="N979" s="84">
        <v>22.2</v>
      </c>
      <c r="O979" s="84">
        <v>12.2</v>
      </c>
      <c r="P979" s="84">
        <v>1.9</v>
      </c>
      <c r="Q979" s="84">
        <v>2.1</v>
      </c>
      <c r="R979" s="73">
        <v>8</v>
      </c>
    </row>
    <row r="980" spans="13:18">
      <c r="M980" s="78">
        <v>121.875</v>
      </c>
      <c r="N980" s="84">
        <v>19.399999999999999</v>
      </c>
      <c r="O980" s="84">
        <v>12.2</v>
      </c>
      <c r="P980" s="84">
        <v>0</v>
      </c>
      <c r="Q980" s="84">
        <v>0</v>
      </c>
      <c r="R980" s="73">
        <v>10</v>
      </c>
    </row>
    <row r="981" spans="13:18">
      <c r="M981" s="78">
        <v>122</v>
      </c>
      <c r="N981" s="84">
        <v>16.7</v>
      </c>
      <c r="O981" s="84">
        <v>12.2</v>
      </c>
      <c r="P981" s="84">
        <v>0</v>
      </c>
      <c r="Q981" s="84">
        <v>0</v>
      </c>
      <c r="R981" s="73">
        <v>10</v>
      </c>
    </row>
    <row r="982" spans="13:18">
      <c r="M982" s="78">
        <v>122.125</v>
      </c>
      <c r="N982" s="84">
        <v>16.7</v>
      </c>
      <c r="O982" s="84">
        <v>12.2</v>
      </c>
      <c r="P982" s="84">
        <v>0</v>
      </c>
      <c r="Q982" s="84">
        <v>0</v>
      </c>
      <c r="R982" s="73">
        <v>10</v>
      </c>
    </row>
    <row r="983" spans="13:18">
      <c r="M983" s="78">
        <v>122.25</v>
      </c>
      <c r="N983" s="84">
        <v>15.6</v>
      </c>
      <c r="O983" s="84">
        <v>12.2</v>
      </c>
      <c r="P983" s="84">
        <v>1.9</v>
      </c>
      <c r="Q983" s="84">
        <v>2.8</v>
      </c>
      <c r="R983" s="73">
        <v>10</v>
      </c>
    </row>
    <row r="984" spans="13:18">
      <c r="M984" s="78">
        <v>122.375</v>
      </c>
      <c r="N984" s="84">
        <v>17.2</v>
      </c>
      <c r="O984" s="84">
        <v>14.4</v>
      </c>
      <c r="P984" s="84">
        <v>2.2999999999999998</v>
      </c>
      <c r="Q984" s="84">
        <v>1.75</v>
      </c>
      <c r="R984" s="73">
        <v>10</v>
      </c>
    </row>
    <row r="985" spans="13:18">
      <c r="M985" s="78">
        <v>122.5</v>
      </c>
      <c r="N985" s="84">
        <v>17.8</v>
      </c>
      <c r="O985" s="84">
        <v>15.6</v>
      </c>
      <c r="P985" s="84">
        <v>2.7</v>
      </c>
      <c r="Q985" s="84">
        <v>0.87</v>
      </c>
      <c r="R985" s="73">
        <v>10</v>
      </c>
    </row>
    <row r="986" spans="13:18">
      <c r="M986" s="78">
        <v>122.625</v>
      </c>
      <c r="N986" s="84">
        <v>20</v>
      </c>
      <c r="O986" s="84">
        <v>16.7</v>
      </c>
      <c r="P986" s="84">
        <v>1.9</v>
      </c>
      <c r="Q986" s="84">
        <v>1.22</v>
      </c>
      <c r="R986" s="73">
        <v>10</v>
      </c>
    </row>
    <row r="987" spans="13:18">
      <c r="M987" s="78">
        <v>122.75</v>
      </c>
      <c r="N987" s="84">
        <v>19.399999999999999</v>
      </c>
      <c r="O987" s="84">
        <v>15.6</v>
      </c>
      <c r="P987" s="84">
        <v>1.1000000000000001</v>
      </c>
      <c r="Q987" s="84">
        <v>1.75</v>
      </c>
      <c r="R987" s="73">
        <v>10</v>
      </c>
    </row>
    <row r="988" spans="13:18">
      <c r="M988" s="78">
        <v>122.875</v>
      </c>
      <c r="N988" s="84">
        <v>15.6</v>
      </c>
      <c r="O988" s="84">
        <v>13.3</v>
      </c>
      <c r="P988" s="84">
        <v>0</v>
      </c>
      <c r="Q988" s="84">
        <v>0</v>
      </c>
      <c r="R988" s="73">
        <v>6</v>
      </c>
    </row>
    <row r="989" spans="13:18">
      <c r="M989" s="78">
        <v>123</v>
      </c>
      <c r="N989" s="84">
        <v>16.100000000000001</v>
      </c>
      <c r="O989" s="84">
        <v>13.3</v>
      </c>
      <c r="P989" s="84">
        <v>0</v>
      </c>
      <c r="Q989" s="84">
        <v>0</v>
      </c>
      <c r="R989" s="73">
        <v>7</v>
      </c>
    </row>
    <row r="990" spans="13:18">
      <c r="M990" s="78">
        <v>123.125</v>
      </c>
      <c r="N990" s="84">
        <v>15</v>
      </c>
      <c r="O990" s="84">
        <v>12.8</v>
      </c>
      <c r="P990" s="84">
        <v>0</v>
      </c>
      <c r="Q990" s="84">
        <v>0</v>
      </c>
      <c r="R990" s="73">
        <v>10</v>
      </c>
    </row>
    <row r="991" spans="13:18">
      <c r="M991" s="78">
        <v>123.25</v>
      </c>
      <c r="N991" s="84">
        <v>15.6</v>
      </c>
      <c r="O991" s="84">
        <v>12.8</v>
      </c>
      <c r="P991" s="84">
        <v>0</v>
      </c>
      <c r="Q991" s="84">
        <v>0</v>
      </c>
      <c r="R991" s="73">
        <v>10</v>
      </c>
    </row>
    <row r="992" spans="13:18">
      <c r="M992" s="78">
        <v>123.375</v>
      </c>
      <c r="N992" s="84">
        <v>18.3</v>
      </c>
      <c r="O992" s="84">
        <v>14.4</v>
      </c>
      <c r="P992" s="84">
        <v>1.9</v>
      </c>
      <c r="Q992" s="84">
        <v>0.87</v>
      </c>
      <c r="R992" s="73">
        <v>10</v>
      </c>
    </row>
    <row r="993" spans="13:18">
      <c r="M993" s="78">
        <v>123.5</v>
      </c>
      <c r="N993" s="84">
        <v>22.2</v>
      </c>
      <c r="O993" s="84">
        <v>14.4</v>
      </c>
      <c r="P993" s="84">
        <v>2.2999999999999998</v>
      </c>
      <c r="Q993" s="84">
        <v>0.87</v>
      </c>
      <c r="R993" s="73">
        <v>10</v>
      </c>
    </row>
    <row r="994" spans="13:18">
      <c r="M994" s="78">
        <v>123.625</v>
      </c>
      <c r="N994" s="84">
        <v>22.8</v>
      </c>
      <c r="O994" s="84">
        <v>12.8</v>
      </c>
      <c r="P994" s="84">
        <v>2.2999999999999998</v>
      </c>
      <c r="Q994" s="84">
        <v>1.75</v>
      </c>
      <c r="R994" s="73">
        <v>10</v>
      </c>
    </row>
    <row r="995" spans="13:18">
      <c r="M995" s="78">
        <v>123.75</v>
      </c>
      <c r="N995" s="84">
        <v>19.399999999999999</v>
      </c>
      <c r="O995" s="84">
        <v>13.9</v>
      </c>
      <c r="P995" s="84">
        <v>2.2999999999999998</v>
      </c>
      <c r="Q995" s="84">
        <v>6.29</v>
      </c>
      <c r="R995" s="73">
        <v>10</v>
      </c>
    </row>
    <row r="996" spans="13:18">
      <c r="M996" s="78">
        <v>123.875</v>
      </c>
      <c r="N996" s="84">
        <v>17.2</v>
      </c>
      <c r="O996" s="84">
        <v>13.9</v>
      </c>
      <c r="P996" s="84">
        <v>0</v>
      </c>
      <c r="Q996" s="84">
        <v>0</v>
      </c>
      <c r="R996" s="73">
        <v>7</v>
      </c>
    </row>
    <row r="997" spans="13:18">
      <c r="M997" s="78">
        <v>124</v>
      </c>
      <c r="N997" s="84">
        <v>17.8</v>
      </c>
      <c r="O997" s="84">
        <v>13.9</v>
      </c>
      <c r="P997" s="84">
        <v>2.2999999999999998</v>
      </c>
      <c r="Q997" s="84">
        <v>5.59</v>
      </c>
      <c r="R997" s="73">
        <v>10</v>
      </c>
    </row>
    <row r="998" spans="13:18">
      <c r="M998" s="78">
        <v>124.125</v>
      </c>
      <c r="N998" s="84">
        <v>17.2</v>
      </c>
      <c r="O998" s="84">
        <v>14.4</v>
      </c>
      <c r="P998" s="84">
        <v>2.7</v>
      </c>
      <c r="Q998" s="84">
        <v>5.94</v>
      </c>
      <c r="R998" s="73">
        <v>10</v>
      </c>
    </row>
    <row r="999" spans="13:18">
      <c r="M999" s="78">
        <v>124.25</v>
      </c>
      <c r="N999" s="84">
        <v>16.7</v>
      </c>
      <c r="O999" s="84">
        <v>14.4</v>
      </c>
      <c r="P999" s="84">
        <v>3</v>
      </c>
      <c r="Q999" s="84">
        <v>5.94</v>
      </c>
      <c r="R999" s="73">
        <v>10</v>
      </c>
    </row>
    <row r="1000" spans="13:18">
      <c r="M1000" s="78">
        <v>124.375</v>
      </c>
      <c r="N1000" s="84">
        <v>20.6</v>
      </c>
      <c r="O1000" s="84">
        <v>14.4</v>
      </c>
      <c r="P1000" s="84">
        <v>1.9</v>
      </c>
      <c r="Q1000" s="84">
        <v>5.77</v>
      </c>
      <c r="R1000" s="73">
        <v>3</v>
      </c>
    </row>
    <row r="1001" spans="13:18">
      <c r="M1001" s="78">
        <v>124.5</v>
      </c>
      <c r="N1001" s="84">
        <v>24.4</v>
      </c>
      <c r="O1001" s="84">
        <v>14.4</v>
      </c>
      <c r="P1001" s="84">
        <v>1.9</v>
      </c>
      <c r="Q1001" s="84">
        <v>2.1</v>
      </c>
      <c r="R1001" s="73">
        <v>3</v>
      </c>
    </row>
    <row r="1002" spans="13:18">
      <c r="M1002" s="78">
        <v>124.625</v>
      </c>
      <c r="N1002" s="84">
        <v>18.899999999999999</v>
      </c>
      <c r="O1002" s="84">
        <v>13.9</v>
      </c>
      <c r="P1002" s="84">
        <v>4.5</v>
      </c>
      <c r="Q1002" s="84">
        <v>1.22</v>
      </c>
      <c r="R1002" s="73">
        <v>9</v>
      </c>
    </row>
    <row r="1003" spans="13:18">
      <c r="M1003" s="78">
        <v>124.75</v>
      </c>
      <c r="N1003" s="84">
        <v>21.7</v>
      </c>
      <c r="O1003" s="84">
        <v>14.4</v>
      </c>
      <c r="P1003" s="84">
        <v>2.2999999999999998</v>
      </c>
      <c r="Q1003" s="84">
        <v>1.22</v>
      </c>
      <c r="R1003" s="73">
        <v>6</v>
      </c>
    </row>
    <row r="1004" spans="13:18">
      <c r="M1004" s="78">
        <v>124.875</v>
      </c>
      <c r="N1004" s="84">
        <v>18.3</v>
      </c>
      <c r="O1004" s="84">
        <v>13.9</v>
      </c>
      <c r="P1004" s="84">
        <v>0</v>
      </c>
      <c r="Q1004" s="84">
        <v>0</v>
      </c>
      <c r="R1004" s="73">
        <v>6</v>
      </c>
    </row>
    <row r="1005" spans="13:18">
      <c r="M1005" s="78">
        <v>125</v>
      </c>
      <c r="N1005" s="84">
        <v>16.100000000000001</v>
      </c>
      <c r="O1005" s="84">
        <v>13.3</v>
      </c>
      <c r="P1005" s="84">
        <v>0</v>
      </c>
      <c r="Q1005" s="84">
        <v>0</v>
      </c>
      <c r="R1005" s="73">
        <v>0</v>
      </c>
    </row>
    <row r="1006" spans="13:18">
      <c r="M1006" s="78">
        <v>125.125</v>
      </c>
      <c r="N1006" s="84">
        <v>13.3</v>
      </c>
      <c r="O1006" s="84">
        <v>12.2</v>
      </c>
      <c r="P1006" s="84">
        <v>1.9</v>
      </c>
      <c r="Q1006" s="84">
        <v>4.37</v>
      </c>
      <c r="R1006" s="73">
        <v>0</v>
      </c>
    </row>
    <row r="1007" spans="13:18">
      <c r="M1007" s="78">
        <v>125.25</v>
      </c>
      <c r="N1007" s="84">
        <v>12.8</v>
      </c>
      <c r="O1007" s="84">
        <v>10.6</v>
      </c>
      <c r="P1007" s="84">
        <v>2.7</v>
      </c>
      <c r="Q1007" s="84">
        <v>4.55</v>
      </c>
      <c r="R1007" s="73">
        <v>0</v>
      </c>
    </row>
    <row r="1008" spans="13:18">
      <c r="M1008" s="78">
        <v>125.375</v>
      </c>
      <c r="N1008" s="84">
        <v>21.1</v>
      </c>
      <c r="O1008" s="84">
        <v>15.6</v>
      </c>
      <c r="P1008" s="84">
        <v>0</v>
      </c>
      <c r="Q1008" s="84">
        <v>0</v>
      </c>
      <c r="R1008" s="73">
        <v>0</v>
      </c>
    </row>
    <row r="1009" spans="13:18">
      <c r="M1009" s="78">
        <v>125.5</v>
      </c>
      <c r="N1009" s="84">
        <v>26.7</v>
      </c>
      <c r="O1009" s="84">
        <v>13.9</v>
      </c>
      <c r="P1009" s="84">
        <v>1.9</v>
      </c>
      <c r="Q1009" s="84">
        <v>4.2</v>
      </c>
      <c r="R1009" s="73">
        <v>5</v>
      </c>
    </row>
    <row r="1010" spans="13:18">
      <c r="M1010" s="78">
        <v>125.625</v>
      </c>
      <c r="N1010" s="84">
        <v>26.7</v>
      </c>
      <c r="O1010" s="84">
        <v>12.8</v>
      </c>
      <c r="P1010" s="84">
        <v>1.1000000000000001</v>
      </c>
      <c r="Q1010" s="84">
        <v>3.85</v>
      </c>
      <c r="R1010" s="73">
        <v>8</v>
      </c>
    </row>
    <row r="1011" spans="13:18">
      <c r="M1011" s="78">
        <v>125.75</v>
      </c>
      <c r="N1011" s="84">
        <v>23.9</v>
      </c>
      <c r="O1011" s="84">
        <v>12.2</v>
      </c>
      <c r="P1011" s="84">
        <v>2.2999999999999998</v>
      </c>
      <c r="Q1011" s="84">
        <v>4.0199999999999996</v>
      </c>
      <c r="R1011" s="73">
        <v>3</v>
      </c>
    </row>
    <row r="1012" spans="13:18">
      <c r="M1012" s="78">
        <v>125.875</v>
      </c>
      <c r="N1012" s="84">
        <v>17.8</v>
      </c>
      <c r="O1012" s="84">
        <v>12.2</v>
      </c>
      <c r="P1012" s="84">
        <v>0</v>
      </c>
      <c r="Q1012" s="84">
        <v>0</v>
      </c>
      <c r="R1012" s="73">
        <v>0</v>
      </c>
    </row>
    <row r="1013" spans="13:18">
      <c r="M1013" s="78">
        <v>126</v>
      </c>
      <c r="N1013" s="84">
        <v>16.100000000000001</v>
      </c>
      <c r="O1013" s="84">
        <v>12.2</v>
      </c>
      <c r="P1013" s="84">
        <v>2.2999999999999998</v>
      </c>
      <c r="Q1013" s="84">
        <v>4.0199999999999996</v>
      </c>
      <c r="R1013" s="73">
        <v>0</v>
      </c>
    </row>
    <row r="1014" spans="13:18">
      <c r="M1014" s="78">
        <v>126.125</v>
      </c>
      <c r="N1014" s="84">
        <v>14.4</v>
      </c>
      <c r="O1014" s="84">
        <v>12.2</v>
      </c>
      <c r="P1014" s="84">
        <v>2.2999999999999998</v>
      </c>
      <c r="Q1014" s="84">
        <v>4.55</v>
      </c>
      <c r="R1014" s="73">
        <v>0</v>
      </c>
    </row>
    <row r="1015" spans="13:18">
      <c r="M1015" s="78">
        <v>126.25</v>
      </c>
      <c r="N1015" s="84">
        <v>12.8</v>
      </c>
      <c r="O1015" s="84">
        <v>11.1</v>
      </c>
      <c r="P1015" s="84">
        <v>2.2999999999999998</v>
      </c>
      <c r="Q1015" s="84">
        <v>3.5</v>
      </c>
      <c r="R1015" s="73">
        <v>0</v>
      </c>
    </row>
    <row r="1016" spans="13:18">
      <c r="M1016" s="78">
        <v>126.375</v>
      </c>
      <c r="N1016" s="84">
        <v>23.9</v>
      </c>
      <c r="O1016" s="84">
        <v>17.8</v>
      </c>
      <c r="P1016" s="84">
        <v>2.2999999999999998</v>
      </c>
      <c r="Q1016" s="84">
        <v>5.07</v>
      </c>
      <c r="R1016" s="73">
        <v>6</v>
      </c>
    </row>
    <row r="1017" spans="13:18">
      <c r="M1017" s="78">
        <v>126.5</v>
      </c>
      <c r="N1017" s="84">
        <v>27.8</v>
      </c>
      <c r="O1017" s="84">
        <v>12.2</v>
      </c>
      <c r="P1017" s="84">
        <v>3.4</v>
      </c>
      <c r="Q1017" s="84">
        <v>5.42</v>
      </c>
      <c r="R1017" s="73">
        <v>5</v>
      </c>
    </row>
    <row r="1018" spans="13:18">
      <c r="M1018" s="78">
        <v>126.625</v>
      </c>
      <c r="N1018" s="84">
        <v>29.4</v>
      </c>
      <c r="O1018" s="84">
        <v>11.7</v>
      </c>
      <c r="P1018" s="84">
        <v>3.4</v>
      </c>
      <c r="Q1018" s="84">
        <v>5.42</v>
      </c>
      <c r="R1018" s="73">
        <v>6</v>
      </c>
    </row>
    <row r="1019" spans="13:18">
      <c r="M1019" s="78">
        <v>126.75</v>
      </c>
      <c r="N1019" s="84">
        <v>23.9</v>
      </c>
      <c r="O1019" s="84">
        <v>11.1</v>
      </c>
      <c r="P1019" s="84">
        <v>2.2999999999999998</v>
      </c>
      <c r="Q1019" s="84">
        <v>5.24</v>
      </c>
      <c r="R1019" s="73">
        <v>8</v>
      </c>
    </row>
    <row r="1020" spans="13:18">
      <c r="M1020" s="78">
        <v>126.875</v>
      </c>
      <c r="N1020" s="84">
        <v>19.399999999999999</v>
      </c>
      <c r="O1020" s="84">
        <v>12.2</v>
      </c>
      <c r="P1020" s="84">
        <v>3.4</v>
      </c>
      <c r="Q1020" s="84">
        <v>5.42</v>
      </c>
      <c r="R1020" s="73">
        <v>8</v>
      </c>
    </row>
    <row r="1021" spans="13:18">
      <c r="M1021" s="78">
        <v>127</v>
      </c>
      <c r="N1021" s="84">
        <v>16.100000000000001</v>
      </c>
      <c r="O1021" s="84">
        <v>13.3</v>
      </c>
      <c r="P1021" s="84">
        <v>2.7</v>
      </c>
      <c r="Q1021" s="84">
        <v>4.2</v>
      </c>
      <c r="R1021" s="73">
        <v>6</v>
      </c>
    </row>
    <row r="1022" spans="13:18">
      <c r="M1022" s="78">
        <v>127.125</v>
      </c>
      <c r="N1022" s="84">
        <v>15</v>
      </c>
      <c r="O1022" s="84">
        <v>13.9</v>
      </c>
      <c r="P1022" s="84">
        <v>0</v>
      </c>
      <c r="Q1022" s="84">
        <v>0</v>
      </c>
      <c r="R1022" s="73">
        <v>3</v>
      </c>
    </row>
    <row r="1023" spans="13:18">
      <c r="M1023" s="78">
        <v>127.25</v>
      </c>
      <c r="N1023" s="84">
        <v>13.9</v>
      </c>
      <c r="O1023" s="84">
        <v>13.3</v>
      </c>
      <c r="P1023" s="84">
        <v>0</v>
      </c>
      <c r="Q1023" s="84">
        <v>0</v>
      </c>
      <c r="R1023" s="73">
        <v>0</v>
      </c>
    </row>
    <row r="1024" spans="13:18">
      <c r="M1024" s="78">
        <v>127.375</v>
      </c>
      <c r="N1024" s="84">
        <v>22.8</v>
      </c>
      <c r="O1024" s="84">
        <v>15.6</v>
      </c>
      <c r="P1024" s="84">
        <v>0</v>
      </c>
      <c r="Q1024" s="84">
        <v>0</v>
      </c>
      <c r="R1024" s="73">
        <v>0</v>
      </c>
    </row>
    <row r="1025" spans="13:18">
      <c r="M1025" s="78">
        <v>127.5</v>
      </c>
      <c r="N1025" s="84">
        <v>28.3</v>
      </c>
      <c r="O1025" s="84">
        <v>15</v>
      </c>
      <c r="P1025" s="84">
        <v>3</v>
      </c>
      <c r="Q1025" s="84">
        <v>4.55</v>
      </c>
      <c r="R1025" s="73">
        <v>3</v>
      </c>
    </row>
    <row r="1026" spans="13:18">
      <c r="M1026" s="78">
        <v>127.625</v>
      </c>
      <c r="N1026" s="84">
        <v>30.6</v>
      </c>
      <c r="O1026" s="84">
        <v>13.3</v>
      </c>
      <c r="P1026" s="84">
        <v>4.5</v>
      </c>
      <c r="Q1026" s="84">
        <v>5.77</v>
      </c>
      <c r="R1026" s="73">
        <v>3</v>
      </c>
    </row>
    <row r="1027" spans="13:18">
      <c r="M1027" s="78">
        <v>127.75</v>
      </c>
      <c r="N1027" s="84">
        <v>28.9</v>
      </c>
      <c r="O1027" s="84">
        <v>12.2</v>
      </c>
      <c r="P1027" s="84">
        <v>3.8</v>
      </c>
      <c r="Q1027" s="84">
        <v>5.24</v>
      </c>
      <c r="R1027" s="73">
        <v>2</v>
      </c>
    </row>
    <row r="1028" spans="13:18">
      <c r="M1028" s="78">
        <v>127.875</v>
      </c>
      <c r="N1028" s="84">
        <v>21.7</v>
      </c>
      <c r="O1028" s="84">
        <v>15</v>
      </c>
      <c r="P1028" s="84">
        <v>2.2999999999999998</v>
      </c>
      <c r="Q1028" s="84">
        <v>4.2</v>
      </c>
      <c r="R1028" s="73">
        <v>4</v>
      </c>
    </row>
    <row r="1029" spans="13:18">
      <c r="M1029" s="78">
        <v>128</v>
      </c>
      <c r="N1029" s="84">
        <v>20.6</v>
      </c>
      <c r="O1029" s="84">
        <v>16.100000000000001</v>
      </c>
      <c r="P1029" s="84">
        <v>3</v>
      </c>
      <c r="Q1029" s="84">
        <v>4.37</v>
      </c>
      <c r="R1029" s="73">
        <v>0</v>
      </c>
    </row>
    <row r="1030" spans="13:18">
      <c r="M1030" s="78">
        <v>128.125</v>
      </c>
      <c r="N1030" s="84">
        <v>18.3</v>
      </c>
      <c r="O1030" s="84">
        <v>16.7</v>
      </c>
      <c r="P1030" s="84">
        <v>3.4</v>
      </c>
      <c r="Q1030" s="84">
        <v>4.0199999999999996</v>
      </c>
      <c r="R1030" s="73">
        <v>0</v>
      </c>
    </row>
    <row r="1031" spans="13:18">
      <c r="M1031" s="78">
        <v>128.25</v>
      </c>
      <c r="N1031" s="84">
        <v>17.8</v>
      </c>
      <c r="O1031" s="84">
        <v>16.7</v>
      </c>
      <c r="P1031" s="84">
        <v>2.2999999999999998</v>
      </c>
      <c r="Q1031" s="84">
        <v>4.2</v>
      </c>
      <c r="R1031" s="73">
        <v>5</v>
      </c>
    </row>
    <row r="1032" spans="13:18">
      <c r="M1032" s="78">
        <v>128.375</v>
      </c>
      <c r="N1032" s="84">
        <v>23.3</v>
      </c>
      <c r="O1032" s="84">
        <v>18.899999999999999</v>
      </c>
      <c r="P1032" s="84">
        <v>3.4</v>
      </c>
      <c r="Q1032" s="84">
        <v>4.0199999999999996</v>
      </c>
      <c r="R1032" s="73">
        <v>9</v>
      </c>
    </row>
    <row r="1033" spans="13:18">
      <c r="M1033" s="78">
        <v>128.5</v>
      </c>
      <c r="N1033" s="84">
        <v>23.3</v>
      </c>
      <c r="O1033" s="84">
        <v>18.3</v>
      </c>
      <c r="P1033" s="84">
        <v>3</v>
      </c>
      <c r="Q1033" s="84">
        <v>4.0199999999999996</v>
      </c>
      <c r="R1033" s="73">
        <v>10</v>
      </c>
    </row>
    <row r="1034" spans="13:18">
      <c r="M1034" s="78">
        <v>128.625</v>
      </c>
      <c r="N1034" s="84">
        <v>21.1</v>
      </c>
      <c r="O1034" s="84">
        <v>18.899999999999999</v>
      </c>
      <c r="P1034" s="84">
        <v>3</v>
      </c>
      <c r="Q1034" s="84">
        <v>3.15</v>
      </c>
      <c r="R1034" s="73">
        <v>10</v>
      </c>
    </row>
    <row r="1035" spans="13:18">
      <c r="M1035" s="78">
        <v>128.75</v>
      </c>
      <c r="N1035" s="84">
        <v>16.100000000000001</v>
      </c>
      <c r="O1035" s="84">
        <v>15.6</v>
      </c>
      <c r="P1035" s="84">
        <v>4.9000000000000004</v>
      </c>
      <c r="Q1035" s="84">
        <v>1.05</v>
      </c>
      <c r="R1035" s="73">
        <v>10</v>
      </c>
    </row>
    <row r="1036" spans="13:18">
      <c r="M1036" s="78">
        <v>128.875</v>
      </c>
      <c r="N1036" s="84">
        <v>15</v>
      </c>
      <c r="O1036" s="84">
        <v>15</v>
      </c>
      <c r="P1036" s="84">
        <v>1.1000000000000001</v>
      </c>
      <c r="Q1036" s="84">
        <v>1.05</v>
      </c>
      <c r="R1036" s="73">
        <v>9</v>
      </c>
    </row>
    <row r="1037" spans="13:18">
      <c r="M1037" s="78">
        <v>129</v>
      </c>
      <c r="N1037" s="84">
        <v>13.9</v>
      </c>
      <c r="O1037" s="84">
        <v>13.3</v>
      </c>
      <c r="P1037" s="84">
        <v>3</v>
      </c>
      <c r="Q1037" s="84">
        <v>6.12</v>
      </c>
      <c r="R1037" s="73">
        <v>10</v>
      </c>
    </row>
    <row r="1038" spans="13:18">
      <c r="M1038" s="78">
        <v>129.125</v>
      </c>
      <c r="N1038" s="84">
        <v>12.8</v>
      </c>
      <c r="O1038" s="84">
        <v>12.2</v>
      </c>
      <c r="P1038" s="84">
        <v>0</v>
      </c>
      <c r="Q1038" s="84">
        <v>0</v>
      </c>
      <c r="R1038" s="73">
        <v>0</v>
      </c>
    </row>
    <row r="1039" spans="13:18">
      <c r="M1039" s="78">
        <v>129.25</v>
      </c>
      <c r="N1039" s="84">
        <v>11.7</v>
      </c>
      <c r="O1039" s="84">
        <v>10.6</v>
      </c>
      <c r="P1039" s="84">
        <v>2.7</v>
      </c>
      <c r="Q1039" s="84">
        <v>5.77</v>
      </c>
      <c r="R1039" s="73">
        <v>10</v>
      </c>
    </row>
    <row r="1040" spans="13:18">
      <c r="M1040" s="78">
        <v>129.375</v>
      </c>
      <c r="N1040" s="84">
        <v>16.7</v>
      </c>
      <c r="O1040" s="84">
        <v>11.7</v>
      </c>
      <c r="P1040" s="84">
        <v>3</v>
      </c>
      <c r="Q1040" s="84">
        <v>0.35</v>
      </c>
      <c r="R1040" s="73">
        <v>10</v>
      </c>
    </row>
    <row r="1041" spans="13:18">
      <c r="M1041" s="78">
        <v>129.5</v>
      </c>
      <c r="N1041" s="84">
        <v>20.6</v>
      </c>
      <c r="O1041" s="84">
        <v>9.4</v>
      </c>
      <c r="P1041" s="84">
        <v>1.9</v>
      </c>
      <c r="Q1041" s="84">
        <v>6.12</v>
      </c>
      <c r="R1041" s="73">
        <v>8</v>
      </c>
    </row>
    <row r="1042" spans="13:18">
      <c r="M1042" s="78">
        <v>129.625</v>
      </c>
      <c r="N1042" s="84">
        <v>21.7</v>
      </c>
      <c r="O1042" s="84">
        <v>7.2</v>
      </c>
      <c r="P1042" s="84">
        <v>3.4</v>
      </c>
      <c r="Q1042" s="84">
        <v>6.12</v>
      </c>
      <c r="R1042" s="73">
        <v>10</v>
      </c>
    </row>
    <row r="1043" spans="13:18">
      <c r="M1043" s="78">
        <v>129.75</v>
      </c>
      <c r="N1043" s="84">
        <v>18.3</v>
      </c>
      <c r="O1043" s="84">
        <v>6.1</v>
      </c>
      <c r="P1043" s="84">
        <v>2.7</v>
      </c>
      <c r="Q1043" s="84">
        <v>0.17</v>
      </c>
      <c r="R1043" s="73">
        <v>10</v>
      </c>
    </row>
    <row r="1044" spans="13:18">
      <c r="M1044" s="78">
        <v>129.875</v>
      </c>
      <c r="N1044" s="84">
        <v>13.9</v>
      </c>
      <c r="O1044" s="84">
        <v>6.7</v>
      </c>
      <c r="P1044" s="84">
        <v>2.2999999999999998</v>
      </c>
      <c r="Q1044" s="84">
        <v>0.17</v>
      </c>
      <c r="R1044" s="73">
        <v>0</v>
      </c>
    </row>
    <row r="1045" spans="13:18">
      <c r="M1045" s="78">
        <v>130</v>
      </c>
      <c r="N1045" s="84">
        <v>12.2</v>
      </c>
      <c r="O1045" s="84">
        <v>5.6</v>
      </c>
      <c r="P1045" s="84">
        <v>2.7</v>
      </c>
      <c r="Q1045" s="84">
        <v>6.12</v>
      </c>
      <c r="R1045" s="73">
        <v>0</v>
      </c>
    </row>
    <row r="1046" spans="13:18">
      <c r="M1046" s="78">
        <v>130.125</v>
      </c>
      <c r="N1046" s="84">
        <v>10</v>
      </c>
      <c r="O1046" s="84">
        <v>4.4000000000000004</v>
      </c>
      <c r="P1046" s="84">
        <v>2.2999999999999998</v>
      </c>
      <c r="Q1046" s="84">
        <v>6.29</v>
      </c>
      <c r="R1046" s="73">
        <v>0</v>
      </c>
    </row>
    <row r="1047" spans="13:18">
      <c r="M1047" s="78">
        <v>130.25</v>
      </c>
      <c r="N1047" s="84">
        <v>8.3000000000000007</v>
      </c>
      <c r="O1047" s="84">
        <v>3.9</v>
      </c>
      <c r="P1047" s="84">
        <v>2.2999999999999998</v>
      </c>
      <c r="Q1047" s="84">
        <v>0.35</v>
      </c>
      <c r="R1047" s="73">
        <v>0</v>
      </c>
    </row>
    <row r="1048" spans="13:18">
      <c r="M1048" s="78">
        <v>130.375</v>
      </c>
      <c r="N1048" s="84">
        <v>16.100000000000001</v>
      </c>
      <c r="O1048" s="84">
        <v>6.1</v>
      </c>
      <c r="P1048" s="84">
        <v>2.7</v>
      </c>
      <c r="Q1048" s="84">
        <v>1.92</v>
      </c>
      <c r="R1048" s="73">
        <v>0</v>
      </c>
    </row>
    <row r="1049" spans="13:18">
      <c r="M1049" s="78">
        <v>130.5</v>
      </c>
      <c r="N1049" s="84">
        <v>18.899999999999999</v>
      </c>
      <c r="O1049" s="84">
        <v>4.4000000000000004</v>
      </c>
      <c r="P1049" s="84">
        <v>3.4</v>
      </c>
      <c r="Q1049" s="84">
        <v>1.57</v>
      </c>
      <c r="R1049" s="73">
        <v>3</v>
      </c>
    </row>
    <row r="1050" spans="13:18">
      <c r="M1050" s="78">
        <v>130.625</v>
      </c>
      <c r="N1050" s="84">
        <v>20.6</v>
      </c>
      <c r="O1050" s="84">
        <v>6.7</v>
      </c>
      <c r="P1050" s="84">
        <v>2.7</v>
      </c>
      <c r="Q1050" s="84">
        <v>0.35</v>
      </c>
      <c r="R1050" s="73">
        <v>3</v>
      </c>
    </row>
    <row r="1051" spans="13:18">
      <c r="M1051" s="78">
        <v>130.75</v>
      </c>
      <c r="N1051" s="84">
        <v>19.399999999999999</v>
      </c>
      <c r="O1051" s="84">
        <v>7.2</v>
      </c>
      <c r="P1051" s="84">
        <v>2.2999999999999998</v>
      </c>
      <c r="Q1051" s="84">
        <v>2.1</v>
      </c>
      <c r="R1051" s="73">
        <v>0</v>
      </c>
    </row>
    <row r="1052" spans="13:18">
      <c r="M1052" s="78">
        <v>130.875</v>
      </c>
      <c r="N1052" s="84">
        <v>14.4</v>
      </c>
      <c r="O1052" s="84">
        <v>8.9</v>
      </c>
      <c r="P1052" s="84">
        <v>2.2999999999999998</v>
      </c>
      <c r="Q1052" s="84">
        <v>2.27</v>
      </c>
      <c r="R1052" s="73">
        <v>0</v>
      </c>
    </row>
    <row r="1053" spans="13:18">
      <c r="M1053" s="78">
        <v>131</v>
      </c>
      <c r="N1053" s="84">
        <v>12.2</v>
      </c>
      <c r="O1053" s="84">
        <v>8.9</v>
      </c>
      <c r="P1053" s="84">
        <v>2.7</v>
      </c>
      <c r="Q1053" s="84">
        <v>3.15</v>
      </c>
      <c r="R1053" s="73">
        <v>0</v>
      </c>
    </row>
    <row r="1054" spans="13:18">
      <c r="M1054" s="78">
        <v>131.125</v>
      </c>
      <c r="N1054" s="84">
        <v>11.7</v>
      </c>
      <c r="O1054" s="84">
        <v>8.9</v>
      </c>
      <c r="P1054" s="84">
        <v>2.2999999999999998</v>
      </c>
      <c r="Q1054" s="84">
        <v>3.15</v>
      </c>
      <c r="R1054" s="73">
        <v>0</v>
      </c>
    </row>
    <row r="1055" spans="13:18">
      <c r="M1055" s="78">
        <v>131.25</v>
      </c>
      <c r="N1055" s="84">
        <v>12.2</v>
      </c>
      <c r="O1055" s="84">
        <v>8.9</v>
      </c>
      <c r="P1055" s="84">
        <v>2.7</v>
      </c>
      <c r="Q1055" s="84">
        <v>2.62</v>
      </c>
      <c r="R1055" s="73">
        <v>2</v>
      </c>
    </row>
    <row r="1056" spans="13:18">
      <c r="M1056" s="78">
        <v>131.375</v>
      </c>
      <c r="N1056" s="84">
        <v>21.1</v>
      </c>
      <c r="O1056" s="84">
        <v>10.6</v>
      </c>
      <c r="P1056" s="84">
        <v>4.5</v>
      </c>
      <c r="Q1056" s="84">
        <v>3.67</v>
      </c>
      <c r="R1056" s="73">
        <v>0</v>
      </c>
    </row>
    <row r="1057" spans="13:18">
      <c r="M1057" s="78">
        <v>131.5</v>
      </c>
      <c r="N1057" s="84">
        <v>26.7</v>
      </c>
      <c r="O1057" s="84">
        <v>15</v>
      </c>
      <c r="P1057" s="84">
        <v>5.3</v>
      </c>
      <c r="Q1057" s="84">
        <v>3.85</v>
      </c>
      <c r="R1057" s="73">
        <v>1</v>
      </c>
    </row>
    <row r="1058" spans="13:18">
      <c r="M1058" s="78">
        <v>131.625</v>
      </c>
      <c r="N1058" s="84">
        <v>28.9</v>
      </c>
      <c r="O1058" s="84">
        <v>18.899999999999999</v>
      </c>
      <c r="P1058" s="84">
        <v>6.4</v>
      </c>
      <c r="Q1058" s="84">
        <v>3.5</v>
      </c>
      <c r="R1058" s="73">
        <v>5</v>
      </c>
    </row>
    <row r="1059" spans="13:18">
      <c r="M1059" s="78">
        <v>131.75</v>
      </c>
      <c r="N1059" s="84">
        <v>26.1</v>
      </c>
      <c r="O1059" s="84">
        <v>18.899999999999999</v>
      </c>
      <c r="P1059" s="84">
        <v>4.5</v>
      </c>
      <c r="Q1059" s="84">
        <v>3.5</v>
      </c>
      <c r="R1059" s="73">
        <v>8</v>
      </c>
    </row>
    <row r="1060" spans="13:18">
      <c r="M1060" s="78">
        <v>131.875</v>
      </c>
      <c r="N1060" s="84">
        <v>23.9</v>
      </c>
      <c r="O1060" s="84">
        <v>18.899999999999999</v>
      </c>
      <c r="P1060" s="84">
        <v>4.5</v>
      </c>
      <c r="Q1060" s="84">
        <v>3.67</v>
      </c>
      <c r="R1060" s="73">
        <v>8</v>
      </c>
    </row>
    <row r="1061" spans="13:18">
      <c r="M1061" s="78">
        <v>132</v>
      </c>
      <c r="N1061" s="84">
        <v>22.8</v>
      </c>
      <c r="O1061" s="84">
        <v>19.399999999999999</v>
      </c>
      <c r="P1061" s="84">
        <v>4.5</v>
      </c>
      <c r="Q1061" s="84">
        <v>3.32</v>
      </c>
      <c r="R1061" s="73">
        <v>6</v>
      </c>
    </row>
    <row r="1062" spans="13:18">
      <c r="M1062" s="78">
        <v>132.125</v>
      </c>
      <c r="N1062" s="84">
        <v>19.399999999999999</v>
      </c>
      <c r="O1062" s="84">
        <v>18.899999999999999</v>
      </c>
      <c r="P1062" s="84">
        <v>1.9</v>
      </c>
      <c r="Q1062" s="84">
        <v>3.15</v>
      </c>
      <c r="R1062" s="73">
        <v>3</v>
      </c>
    </row>
    <row r="1063" spans="13:18">
      <c r="M1063" s="78">
        <v>132.25</v>
      </c>
      <c r="N1063" s="84">
        <v>20.6</v>
      </c>
      <c r="O1063" s="84">
        <v>20</v>
      </c>
      <c r="P1063" s="84">
        <v>3.8</v>
      </c>
      <c r="Q1063" s="84">
        <v>3.32</v>
      </c>
      <c r="R1063" s="73">
        <v>8</v>
      </c>
    </row>
    <row r="1064" spans="13:18">
      <c r="M1064" s="78">
        <v>132.375</v>
      </c>
      <c r="N1064" s="84">
        <v>23.9</v>
      </c>
      <c r="O1064" s="84">
        <v>21.1</v>
      </c>
      <c r="P1064" s="84">
        <v>6.1</v>
      </c>
      <c r="Q1064" s="84">
        <v>3.32</v>
      </c>
      <c r="R1064" s="73">
        <v>10</v>
      </c>
    </row>
    <row r="1065" spans="13:18">
      <c r="M1065" s="78">
        <v>132.5</v>
      </c>
      <c r="N1065" s="84">
        <v>27.8</v>
      </c>
      <c r="O1065" s="84">
        <v>22.2</v>
      </c>
      <c r="P1065" s="84">
        <v>5.3</v>
      </c>
      <c r="Q1065" s="84">
        <v>4.0199999999999996</v>
      </c>
      <c r="R1065" s="73">
        <v>9</v>
      </c>
    </row>
    <row r="1066" spans="13:18">
      <c r="M1066" s="78">
        <v>132.625</v>
      </c>
      <c r="N1066" s="84">
        <v>29.4</v>
      </c>
      <c r="O1066" s="84">
        <v>22.2</v>
      </c>
      <c r="P1066" s="84">
        <v>4.5</v>
      </c>
      <c r="Q1066" s="84">
        <v>3.15</v>
      </c>
      <c r="R1066" s="73">
        <v>7</v>
      </c>
    </row>
    <row r="1067" spans="13:18">
      <c r="M1067" s="78">
        <v>132.75</v>
      </c>
      <c r="N1067" s="84">
        <v>26.7</v>
      </c>
      <c r="O1067" s="84">
        <v>22.2</v>
      </c>
      <c r="P1067" s="84">
        <v>4.5</v>
      </c>
      <c r="Q1067" s="84">
        <v>3.15</v>
      </c>
      <c r="R1067" s="73">
        <v>10</v>
      </c>
    </row>
    <row r="1068" spans="13:18">
      <c r="M1068" s="78">
        <v>132.875</v>
      </c>
      <c r="N1068" s="84">
        <v>23.9</v>
      </c>
      <c r="O1068" s="84">
        <v>21.7</v>
      </c>
      <c r="P1068" s="84">
        <v>3.4</v>
      </c>
      <c r="Q1068" s="84">
        <v>3.15</v>
      </c>
      <c r="R1068" s="73">
        <v>10</v>
      </c>
    </row>
    <row r="1069" spans="13:18">
      <c r="M1069" s="78">
        <v>133</v>
      </c>
      <c r="N1069" s="84">
        <v>21.7</v>
      </c>
      <c r="O1069" s="84">
        <v>21.1</v>
      </c>
      <c r="P1069" s="84">
        <v>3.4</v>
      </c>
      <c r="Q1069" s="84">
        <v>3.15</v>
      </c>
      <c r="R1069" s="73">
        <v>10</v>
      </c>
    </row>
    <row r="1070" spans="13:18">
      <c r="M1070" s="78">
        <v>133.125</v>
      </c>
      <c r="N1070" s="84">
        <v>22.8</v>
      </c>
      <c r="O1070" s="84">
        <v>21.1</v>
      </c>
      <c r="P1070" s="84">
        <v>2.2999999999999998</v>
      </c>
      <c r="Q1070" s="84">
        <v>3.5</v>
      </c>
      <c r="R1070" s="73">
        <v>10</v>
      </c>
    </row>
    <row r="1071" spans="13:18">
      <c r="M1071" s="78">
        <v>133.25</v>
      </c>
      <c r="N1071" s="84">
        <v>21.7</v>
      </c>
      <c r="O1071" s="84">
        <v>21.1</v>
      </c>
      <c r="P1071" s="84">
        <v>2.7</v>
      </c>
      <c r="Q1071" s="84">
        <v>2.97</v>
      </c>
      <c r="R1071" s="73">
        <v>10</v>
      </c>
    </row>
    <row r="1072" spans="13:18">
      <c r="M1072" s="78">
        <v>133.375</v>
      </c>
      <c r="N1072" s="84">
        <v>21.1</v>
      </c>
      <c r="O1072" s="84">
        <v>21.1</v>
      </c>
      <c r="P1072" s="84">
        <v>1.9</v>
      </c>
      <c r="Q1072" s="84">
        <v>2.27</v>
      </c>
      <c r="R1072" s="73">
        <v>10</v>
      </c>
    </row>
    <row r="1073" spans="13:18">
      <c r="M1073" s="78">
        <v>133.5</v>
      </c>
      <c r="N1073" s="84">
        <v>21.1</v>
      </c>
      <c r="O1073" s="84">
        <v>21.1</v>
      </c>
      <c r="P1073" s="84">
        <v>3</v>
      </c>
      <c r="Q1073" s="84">
        <v>4.0199999999999996</v>
      </c>
      <c r="R1073" s="73">
        <v>10</v>
      </c>
    </row>
    <row r="1074" spans="13:18">
      <c r="M1074" s="78">
        <v>133.625</v>
      </c>
      <c r="N1074" s="84">
        <v>20</v>
      </c>
      <c r="O1074" s="84">
        <v>20</v>
      </c>
      <c r="P1074" s="84">
        <v>4.5</v>
      </c>
      <c r="Q1074" s="84">
        <v>3.15</v>
      </c>
      <c r="R1074" s="73">
        <v>10</v>
      </c>
    </row>
    <row r="1075" spans="13:18">
      <c r="M1075" s="78">
        <v>133.75</v>
      </c>
      <c r="N1075" s="84">
        <v>20</v>
      </c>
      <c r="O1075" s="84">
        <v>20</v>
      </c>
      <c r="P1075" s="84">
        <v>4.5</v>
      </c>
      <c r="Q1075" s="84">
        <v>3.15</v>
      </c>
      <c r="R1075" s="73">
        <v>10</v>
      </c>
    </row>
    <row r="1076" spans="13:18">
      <c r="M1076" s="78">
        <v>133.875</v>
      </c>
      <c r="N1076" s="84">
        <v>20</v>
      </c>
      <c r="O1076" s="84">
        <v>19.399999999999999</v>
      </c>
      <c r="P1076" s="84">
        <v>3</v>
      </c>
      <c r="Q1076" s="84">
        <v>3.67</v>
      </c>
      <c r="R1076" s="73">
        <v>2</v>
      </c>
    </row>
    <row r="1077" spans="13:18">
      <c r="M1077" s="78">
        <v>134</v>
      </c>
      <c r="N1077" s="84">
        <v>18.899999999999999</v>
      </c>
      <c r="O1077" s="84">
        <v>18.899999999999999</v>
      </c>
      <c r="P1077" s="84">
        <v>1.9</v>
      </c>
      <c r="Q1077" s="84">
        <v>3.85</v>
      </c>
      <c r="R1077" s="73">
        <v>0</v>
      </c>
    </row>
    <row r="1078" spans="13:18">
      <c r="M1078" s="78">
        <v>134.125</v>
      </c>
      <c r="N1078" s="84">
        <v>16.7</v>
      </c>
      <c r="O1078" s="84">
        <v>16.7</v>
      </c>
      <c r="P1078" s="84">
        <v>0</v>
      </c>
      <c r="Q1078" s="84">
        <v>0</v>
      </c>
      <c r="R1078" s="73">
        <v>3</v>
      </c>
    </row>
    <row r="1079" spans="13:18">
      <c r="M1079" s="78">
        <v>134.25</v>
      </c>
      <c r="N1079" s="84">
        <v>19.399999999999999</v>
      </c>
      <c r="O1079" s="84">
        <v>18.899999999999999</v>
      </c>
      <c r="P1079" s="84">
        <v>2.7</v>
      </c>
      <c r="Q1079" s="84">
        <v>4.0199999999999996</v>
      </c>
      <c r="R1079" s="73">
        <v>10</v>
      </c>
    </row>
    <row r="1080" spans="13:18">
      <c r="M1080" s="78">
        <v>134.375</v>
      </c>
      <c r="N1080" s="84">
        <v>21.1</v>
      </c>
      <c r="O1080" s="84">
        <v>21.1</v>
      </c>
      <c r="P1080" s="84">
        <v>2.2999999999999998</v>
      </c>
      <c r="Q1080" s="84">
        <v>3.5</v>
      </c>
      <c r="R1080" s="73">
        <v>10</v>
      </c>
    </row>
    <row r="1081" spans="13:18">
      <c r="M1081" s="78">
        <v>134.5</v>
      </c>
      <c r="N1081" s="84">
        <v>26.7</v>
      </c>
      <c r="O1081" s="84">
        <v>22.2</v>
      </c>
      <c r="P1081" s="84">
        <v>4.5</v>
      </c>
      <c r="Q1081" s="84">
        <v>4.2</v>
      </c>
      <c r="R1081" s="73">
        <v>4</v>
      </c>
    </row>
    <row r="1082" spans="13:18">
      <c r="M1082" s="78">
        <v>134.625</v>
      </c>
      <c r="N1082" s="84">
        <v>27.8</v>
      </c>
      <c r="O1082" s="84">
        <v>21.1</v>
      </c>
      <c r="P1082" s="84">
        <v>4.5</v>
      </c>
      <c r="Q1082" s="84">
        <v>3.5</v>
      </c>
      <c r="R1082" s="73">
        <v>10</v>
      </c>
    </row>
    <row r="1083" spans="13:18">
      <c r="M1083" s="78">
        <v>134.75</v>
      </c>
      <c r="N1083" s="84">
        <v>26.1</v>
      </c>
      <c r="O1083" s="84">
        <v>21.7</v>
      </c>
      <c r="P1083" s="84">
        <v>2.7</v>
      </c>
      <c r="Q1083" s="84">
        <v>3.67</v>
      </c>
      <c r="R1083" s="73">
        <v>10</v>
      </c>
    </row>
    <row r="1084" spans="13:18">
      <c r="M1084" s="78">
        <v>134.875</v>
      </c>
      <c r="N1084" s="84">
        <v>21.1</v>
      </c>
      <c r="O1084" s="84">
        <v>18.899999999999999</v>
      </c>
      <c r="P1084" s="84">
        <v>3.4</v>
      </c>
      <c r="Q1084" s="84">
        <v>6.12</v>
      </c>
      <c r="R1084" s="73">
        <v>10</v>
      </c>
    </row>
    <row r="1085" spans="13:18">
      <c r="M1085" s="78">
        <v>135</v>
      </c>
      <c r="N1085" s="84">
        <v>20</v>
      </c>
      <c r="O1085" s="84">
        <v>16.100000000000001</v>
      </c>
      <c r="P1085" s="84">
        <v>2.7</v>
      </c>
      <c r="Q1085" s="84">
        <v>6.29</v>
      </c>
      <c r="R1085" s="73">
        <v>8</v>
      </c>
    </row>
    <row r="1086" spans="13:18">
      <c r="M1086" s="78">
        <v>135.125</v>
      </c>
      <c r="N1086" s="84">
        <v>16.7</v>
      </c>
      <c r="O1086" s="84">
        <v>13.9</v>
      </c>
      <c r="P1086" s="84">
        <v>3.8</v>
      </c>
      <c r="Q1086" s="84">
        <v>1.4</v>
      </c>
      <c r="R1086" s="73">
        <v>6</v>
      </c>
    </row>
    <row r="1087" spans="13:18">
      <c r="M1087" s="78">
        <v>135.25</v>
      </c>
      <c r="N1087" s="84">
        <v>15.6</v>
      </c>
      <c r="O1087" s="84">
        <v>11.7</v>
      </c>
      <c r="P1087" s="84">
        <v>5.7</v>
      </c>
      <c r="Q1087" s="84">
        <v>1.05</v>
      </c>
      <c r="R1087" s="73">
        <v>8</v>
      </c>
    </row>
    <row r="1088" spans="13:18">
      <c r="M1088" s="78">
        <v>135.375</v>
      </c>
      <c r="N1088" s="84">
        <v>16.7</v>
      </c>
      <c r="O1088" s="84">
        <v>11.1</v>
      </c>
      <c r="P1088" s="84">
        <v>5.7</v>
      </c>
      <c r="Q1088" s="84">
        <v>1.57</v>
      </c>
      <c r="R1088" s="73">
        <v>7</v>
      </c>
    </row>
    <row r="1089" spans="13:18">
      <c r="M1089" s="78">
        <v>135.5</v>
      </c>
      <c r="N1089" s="84">
        <v>20</v>
      </c>
      <c r="O1089" s="84">
        <v>12.8</v>
      </c>
      <c r="P1089" s="84">
        <v>3.4</v>
      </c>
      <c r="Q1089" s="84">
        <v>1.57</v>
      </c>
      <c r="R1089" s="73">
        <v>6</v>
      </c>
    </row>
    <row r="1090" spans="13:18">
      <c r="M1090" s="78">
        <v>135.625</v>
      </c>
      <c r="N1090" s="84">
        <v>21.1</v>
      </c>
      <c r="O1090" s="84">
        <v>13.3</v>
      </c>
      <c r="P1090" s="84">
        <v>4.5</v>
      </c>
      <c r="Q1090" s="84">
        <v>1.22</v>
      </c>
      <c r="R1090" s="73">
        <v>7</v>
      </c>
    </row>
    <row r="1091" spans="13:18">
      <c r="M1091" s="78">
        <v>135.75</v>
      </c>
      <c r="N1091" s="84">
        <v>18.899999999999999</v>
      </c>
      <c r="O1091" s="84">
        <v>12.8</v>
      </c>
      <c r="P1091" s="84">
        <v>4.5</v>
      </c>
      <c r="Q1091" s="84">
        <v>1.05</v>
      </c>
      <c r="R1091" s="73">
        <v>10</v>
      </c>
    </row>
    <row r="1092" spans="13:18">
      <c r="M1092" s="78">
        <v>135.875</v>
      </c>
      <c r="N1092" s="84">
        <v>16.7</v>
      </c>
      <c r="O1092" s="84">
        <v>12.8</v>
      </c>
      <c r="P1092" s="84">
        <v>2.7</v>
      </c>
      <c r="Q1092" s="84">
        <v>1.05</v>
      </c>
      <c r="R1092" s="73">
        <v>10</v>
      </c>
    </row>
    <row r="1093" spans="13:18">
      <c r="M1093" s="78">
        <v>136</v>
      </c>
      <c r="N1093" s="84">
        <v>15.6</v>
      </c>
      <c r="O1093" s="84">
        <v>13.3</v>
      </c>
      <c r="P1093" s="84">
        <v>1.9</v>
      </c>
      <c r="Q1093" s="84">
        <v>1.22</v>
      </c>
      <c r="R1093" s="73">
        <v>8</v>
      </c>
    </row>
    <row r="1094" spans="13:18">
      <c r="M1094" s="78">
        <v>136.125</v>
      </c>
      <c r="N1094" s="84">
        <v>15.6</v>
      </c>
      <c r="O1094" s="84">
        <v>13.3</v>
      </c>
      <c r="P1094" s="84">
        <v>3.4</v>
      </c>
      <c r="Q1094" s="84">
        <v>1.05</v>
      </c>
      <c r="R1094" s="73">
        <v>5</v>
      </c>
    </row>
    <row r="1095" spans="13:18">
      <c r="M1095" s="78">
        <v>136.25</v>
      </c>
      <c r="N1095" s="84">
        <v>15.6</v>
      </c>
      <c r="O1095" s="84">
        <v>12.8</v>
      </c>
      <c r="P1095" s="84">
        <v>3.4</v>
      </c>
      <c r="Q1095" s="84">
        <v>1.22</v>
      </c>
      <c r="R1095" s="73">
        <v>10</v>
      </c>
    </row>
    <row r="1096" spans="13:18">
      <c r="M1096" s="78">
        <v>136.375</v>
      </c>
      <c r="N1096" s="84">
        <v>15</v>
      </c>
      <c r="O1096" s="84">
        <v>13.9</v>
      </c>
      <c r="P1096" s="84">
        <v>4.9000000000000004</v>
      </c>
      <c r="Q1096" s="84">
        <v>1.22</v>
      </c>
      <c r="R1096" s="73">
        <v>10</v>
      </c>
    </row>
    <row r="1097" spans="13:18">
      <c r="M1097" s="78">
        <v>136.5</v>
      </c>
      <c r="N1097" s="84">
        <v>16.100000000000001</v>
      </c>
      <c r="O1097" s="84">
        <v>14.4</v>
      </c>
      <c r="P1097" s="84">
        <v>4.5</v>
      </c>
      <c r="Q1097" s="84">
        <v>1.57</v>
      </c>
      <c r="R1097" s="73">
        <v>10</v>
      </c>
    </row>
    <row r="1098" spans="13:18">
      <c r="M1098" s="78">
        <v>136.625</v>
      </c>
      <c r="N1098" s="84">
        <v>16.100000000000001</v>
      </c>
      <c r="O1098" s="84">
        <v>15.6</v>
      </c>
      <c r="P1098" s="84">
        <v>6.4</v>
      </c>
      <c r="Q1098" s="84">
        <v>1.22</v>
      </c>
      <c r="R1098" s="73">
        <v>10</v>
      </c>
    </row>
    <row r="1099" spans="13:18">
      <c r="M1099" s="78">
        <v>136.75</v>
      </c>
      <c r="N1099" s="84">
        <v>17.2</v>
      </c>
      <c r="O1099" s="84">
        <v>15</v>
      </c>
      <c r="P1099" s="84">
        <v>6.1</v>
      </c>
      <c r="Q1099" s="84">
        <v>1.22</v>
      </c>
      <c r="R1099" s="73">
        <v>10</v>
      </c>
    </row>
    <row r="1100" spans="13:18">
      <c r="M1100" s="78">
        <v>136.875</v>
      </c>
      <c r="N1100" s="84">
        <v>15.6</v>
      </c>
      <c r="O1100" s="84">
        <v>15.6</v>
      </c>
      <c r="P1100" s="84">
        <v>4.5</v>
      </c>
      <c r="Q1100" s="84">
        <v>1.4</v>
      </c>
      <c r="R1100" s="73">
        <v>10</v>
      </c>
    </row>
    <row r="1101" spans="13:18">
      <c r="M1101" s="78">
        <v>137</v>
      </c>
      <c r="N1101" s="84">
        <v>16.100000000000001</v>
      </c>
      <c r="O1101" s="84">
        <v>16.100000000000001</v>
      </c>
      <c r="P1101" s="84">
        <v>6.4</v>
      </c>
      <c r="Q1101" s="84">
        <v>1.4</v>
      </c>
      <c r="R1101" s="73">
        <v>10</v>
      </c>
    </row>
    <row r="1102" spans="13:18">
      <c r="M1102" s="78">
        <v>137.125</v>
      </c>
      <c r="N1102" s="84">
        <v>17.2</v>
      </c>
      <c r="O1102" s="84">
        <v>17.2</v>
      </c>
      <c r="P1102" s="84">
        <v>3</v>
      </c>
      <c r="Q1102" s="84">
        <v>6.29</v>
      </c>
      <c r="R1102" s="73">
        <v>10</v>
      </c>
    </row>
    <row r="1103" spans="13:18">
      <c r="M1103" s="78">
        <v>137.25</v>
      </c>
      <c r="N1103" s="84">
        <v>17.2</v>
      </c>
      <c r="O1103" s="84">
        <v>17.2</v>
      </c>
      <c r="P1103" s="84">
        <v>1.9</v>
      </c>
      <c r="Q1103" s="84">
        <v>1.05</v>
      </c>
      <c r="R1103" s="73">
        <v>10</v>
      </c>
    </row>
    <row r="1104" spans="13:18">
      <c r="M1104" s="78">
        <v>137.375</v>
      </c>
      <c r="N1104" s="84">
        <v>18.899999999999999</v>
      </c>
      <c r="O1104" s="84">
        <v>18.899999999999999</v>
      </c>
      <c r="P1104" s="84">
        <v>1.1000000000000001</v>
      </c>
      <c r="Q1104" s="84">
        <v>0.17</v>
      </c>
      <c r="R1104" s="73">
        <v>10</v>
      </c>
    </row>
    <row r="1105" spans="13:18">
      <c r="M1105" s="78">
        <v>137.5</v>
      </c>
      <c r="N1105" s="84">
        <v>22.2</v>
      </c>
      <c r="O1105" s="84">
        <v>21.1</v>
      </c>
      <c r="P1105" s="84">
        <v>2.2999999999999998</v>
      </c>
      <c r="Q1105" s="84">
        <v>2.1</v>
      </c>
      <c r="R1105" s="73">
        <v>10</v>
      </c>
    </row>
    <row r="1106" spans="13:18">
      <c r="M1106" s="78">
        <v>137.625</v>
      </c>
      <c r="N1106" s="84">
        <v>25.6</v>
      </c>
      <c r="O1106" s="84">
        <v>21.1</v>
      </c>
      <c r="P1106" s="84">
        <v>2.7</v>
      </c>
      <c r="Q1106" s="84">
        <v>1.22</v>
      </c>
      <c r="R1106" s="73">
        <v>8</v>
      </c>
    </row>
    <row r="1107" spans="13:18">
      <c r="M1107" s="78">
        <v>137.75</v>
      </c>
      <c r="N1107" s="84">
        <v>23.9</v>
      </c>
      <c r="O1107" s="84">
        <v>21.1</v>
      </c>
      <c r="P1107" s="84">
        <v>4.5</v>
      </c>
      <c r="Q1107" s="84">
        <v>2.27</v>
      </c>
      <c r="R1107" s="73">
        <v>10</v>
      </c>
    </row>
    <row r="1108" spans="13:18">
      <c r="M1108" s="78">
        <v>137.875</v>
      </c>
      <c r="N1108" s="84">
        <v>22.2</v>
      </c>
      <c r="O1108" s="84">
        <v>21.1</v>
      </c>
      <c r="P1108" s="84">
        <v>3</v>
      </c>
      <c r="Q1108" s="84">
        <v>2.1</v>
      </c>
      <c r="R1108" s="73">
        <v>10</v>
      </c>
    </row>
    <row r="1109" spans="13:18">
      <c r="M1109" s="78">
        <v>138</v>
      </c>
      <c r="N1109" s="84">
        <v>20</v>
      </c>
      <c r="O1109" s="84">
        <v>20</v>
      </c>
      <c r="P1109" s="84">
        <v>1.1000000000000001</v>
      </c>
      <c r="Q1109" s="84">
        <v>3.15</v>
      </c>
      <c r="R1109" s="73">
        <v>10</v>
      </c>
    </row>
    <row r="1110" spans="13:18">
      <c r="M1110" s="78">
        <v>138.125</v>
      </c>
      <c r="N1110" s="84">
        <v>19.399999999999999</v>
      </c>
      <c r="O1110" s="84">
        <v>19.399999999999999</v>
      </c>
      <c r="P1110" s="84">
        <v>2.2999999999999998</v>
      </c>
      <c r="Q1110" s="84">
        <v>3.67</v>
      </c>
      <c r="R1110" s="73">
        <v>10</v>
      </c>
    </row>
    <row r="1111" spans="13:18">
      <c r="M1111" s="78">
        <v>138.25</v>
      </c>
      <c r="N1111" s="84">
        <v>18.899999999999999</v>
      </c>
      <c r="O1111" s="84">
        <v>18.899999999999999</v>
      </c>
      <c r="P1111" s="84">
        <v>2.2999999999999998</v>
      </c>
      <c r="Q1111" s="84">
        <v>4.2</v>
      </c>
      <c r="R1111" s="73">
        <v>10</v>
      </c>
    </row>
    <row r="1112" spans="13:18">
      <c r="M1112" s="78">
        <v>138.375</v>
      </c>
      <c r="N1112" s="84">
        <v>24.4</v>
      </c>
      <c r="O1112" s="84">
        <v>19.399999999999999</v>
      </c>
      <c r="P1112" s="84">
        <v>1.9</v>
      </c>
      <c r="Q1112" s="84">
        <v>5.07</v>
      </c>
      <c r="R1112" s="73">
        <v>0</v>
      </c>
    </row>
    <row r="1113" spans="13:18">
      <c r="M1113" s="78">
        <v>138.5</v>
      </c>
      <c r="N1113" s="84">
        <v>27.8</v>
      </c>
      <c r="O1113" s="84">
        <v>18.899999999999999</v>
      </c>
      <c r="P1113" s="84">
        <v>6.1</v>
      </c>
      <c r="Q1113" s="84">
        <v>4.37</v>
      </c>
      <c r="R1113" s="73">
        <v>6</v>
      </c>
    </row>
    <row r="1114" spans="13:18">
      <c r="M1114" s="78">
        <v>138.625</v>
      </c>
      <c r="N1114" s="84">
        <v>29.4</v>
      </c>
      <c r="O1114" s="84">
        <v>16.7</v>
      </c>
      <c r="P1114" s="84">
        <v>5.3</v>
      </c>
      <c r="Q1114" s="84">
        <v>4.55</v>
      </c>
      <c r="R1114" s="73">
        <v>3</v>
      </c>
    </row>
    <row r="1115" spans="13:18">
      <c r="M1115" s="78">
        <v>138.75</v>
      </c>
      <c r="N1115" s="84">
        <v>27.8</v>
      </c>
      <c r="O1115" s="84">
        <v>13.9</v>
      </c>
      <c r="P1115" s="84">
        <v>4.5</v>
      </c>
      <c r="Q1115" s="84">
        <v>5.07</v>
      </c>
      <c r="R1115" s="73">
        <v>0</v>
      </c>
    </row>
    <row r="1116" spans="13:18">
      <c r="M1116" s="78">
        <v>138.875</v>
      </c>
      <c r="N1116" s="84">
        <v>18.899999999999999</v>
      </c>
      <c r="O1116" s="84">
        <v>15.6</v>
      </c>
      <c r="P1116" s="84">
        <v>0</v>
      </c>
      <c r="Q1116" s="84">
        <v>0</v>
      </c>
      <c r="R1116" s="73">
        <v>0</v>
      </c>
    </row>
    <row r="1117" spans="13:18">
      <c r="M1117" s="78">
        <v>139</v>
      </c>
      <c r="N1117" s="84">
        <v>17.2</v>
      </c>
      <c r="O1117" s="84">
        <v>15.6</v>
      </c>
      <c r="P1117" s="84">
        <v>0</v>
      </c>
      <c r="Q1117" s="84">
        <v>0</v>
      </c>
      <c r="R1117" s="73">
        <v>0</v>
      </c>
    </row>
    <row r="1118" spans="13:18">
      <c r="M1118" s="78">
        <v>139.125</v>
      </c>
      <c r="N1118" s="84">
        <v>17.2</v>
      </c>
      <c r="O1118" s="84">
        <v>16.100000000000001</v>
      </c>
      <c r="P1118" s="84">
        <v>0</v>
      </c>
      <c r="Q1118" s="84">
        <v>0</v>
      </c>
      <c r="R1118" s="73">
        <v>0</v>
      </c>
    </row>
    <row r="1119" spans="13:18">
      <c r="M1119" s="78">
        <v>139.25</v>
      </c>
      <c r="N1119" s="84">
        <v>17.2</v>
      </c>
      <c r="O1119" s="84">
        <v>16.100000000000001</v>
      </c>
      <c r="P1119" s="84">
        <v>0</v>
      </c>
      <c r="Q1119" s="84">
        <v>0</v>
      </c>
      <c r="R1119" s="73">
        <v>0</v>
      </c>
    </row>
    <row r="1120" spans="13:18">
      <c r="M1120" s="78">
        <v>139.375</v>
      </c>
      <c r="N1120" s="84">
        <v>25</v>
      </c>
      <c r="O1120" s="84">
        <v>19.399999999999999</v>
      </c>
      <c r="P1120" s="84">
        <v>3</v>
      </c>
      <c r="Q1120" s="84">
        <v>5.77</v>
      </c>
      <c r="R1120" s="73">
        <v>3</v>
      </c>
    </row>
    <row r="1121" spans="13:18">
      <c r="M1121" s="78">
        <v>139.5</v>
      </c>
      <c r="N1121" s="84">
        <v>27.8</v>
      </c>
      <c r="O1121" s="84">
        <v>20.6</v>
      </c>
      <c r="P1121" s="84">
        <v>2.2999999999999998</v>
      </c>
      <c r="Q1121" s="84">
        <v>0.17</v>
      </c>
      <c r="R1121" s="73">
        <v>6</v>
      </c>
    </row>
    <row r="1122" spans="13:18">
      <c r="M1122" s="78">
        <v>139.625</v>
      </c>
      <c r="N1122" s="84">
        <v>26.7</v>
      </c>
      <c r="O1122" s="84">
        <v>19.399999999999999</v>
      </c>
      <c r="P1122" s="84">
        <v>3</v>
      </c>
      <c r="Q1122" s="84">
        <v>2.62</v>
      </c>
      <c r="R1122" s="73">
        <v>9</v>
      </c>
    </row>
    <row r="1123" spans="13:18">
      <c r="M1123" s="78">
        <v>139.75</v>
      </c>
      <c r="N1123" s="84">
        <v>26.1</v>
      </c>
      <c r="O1123" s="84">
        <v>21.1</v>
      </c>
      <c r="P1123" s="84">
        <v>2.7</v>
      </c>
      <c r="Q1123" s="84">
        <v>2.4500000000000002</v>
      </c>
      <c r="R1123" s="73">
        <v>7</v>
      </c>
    </row>
    <row r="1124" spans="13:18">
      <c r="M1124" s="78">
        <v>139.875</v>
      </c>
      <c r="N1124" s="84">
        <v>22.8</v>
      </c>
      <c r="O1124" s="84">
        <v>19.399999999999999</v>
      </c>
      <c r="P1124" s="84">
        <v>4.9000000000000004</v>
      </c>
      <c r="Q1124" s="84">
        <v>5.24</v>
      </c>
      <c r="R1124" s="73">
        <v>8</v>
      </c>
    </row>
    <row r="1125" spans="13:18">
      <c r="M1125" s="78">
        <v>140</v>
      </c>
      <c r="N1125" s="84">
        <v>20.6</v>
      </c>
      <c r="O1125" s="84">
        <v>19.399999999999999</v>
      </c>
      <c r="P1125" s="84">
        <v>2.7</v>
      </c>
      <c r="Q1125" s="84">
        <v>5.77</v>
      </c>
      <c r="R1125" s="73">
        <v>10</v>
      </c>
    </row>
    <row r="1126" spans="13:18">
      <c r="M1126" s="78">
        <v>140.125</v>
      </c>
      <c r="N1126" s="84">
        <v>19.399999999999999</v>
      </c>
      <c r="O1126" s="84">
        <v>19.399999999999999</v>
      </c>
      <c r="P1126" s="84">
        <v>3</v>
      </c>
      <c r="Q1126" s="84">
        <v>6.29</v>
      </c>
      <c r="R1126" s="73">
        <v>7</v>
      </c>
    </row>
    <row r="1127" spans="13:18">
      <c r="M1127" s="78">
        <v>140.25</v>
      </c>
      <c r="N1127" s="84">
        <v>18.899999999999999</v>
      </c>
      <c r="O1127" s="84">
        <v>18.3</v>
      </c>
      <c r="P1127" s="84">
        <v>2.2999999999999998</v>
      </c>
      <c r="Q1127" s="84">
        <v>0.35</v>
      </c>
      <c r="R1127" s="73">
        <v>10</v>
      </c>
    </row>
    <row r="1128" spans="13:18">
      <c r="M1128" s="78">
        <v>140.375</v>
      </c>
      <c r="N1128" s="84">
        <v>20.6</v>
      </c>
      <c r="O1128" s="84">
        <v>17.2</v>
      </c>
      <c r="P1128" s="84">
        <v>1.9</v>
      </c>
      <c r="Q1128" s="84">
        <v>0.52</v>
      </c>
      <c r="R1128" s="73">
        <v>10</v>
      </c>
    </row>
    <row r="1129" spans="13:18">
      <c r="M1129" s="78">
        <v>140.5</v>
      </c>
      <c r="N1129" s="84">
        <v>21.7</v>
      </c>
      <c r="O1129" s="84">
        <v>16.7</v>
      </c>
      <c r="P1129" s="84">
        <v>3</v>
      </c>
      <c r="Q1129" s="84">
        <v>1.57</v>
      </c>
      <c r="R1129" s="73">
        <v>10</v>
      </c>
    </row>
    <row r="1130" spans="13:18">
      <c r="M1130" s="78">
        <v>140.625</v>
      </c>
      <c r="N1130" s="84">
        <v>22.8</v>
      </c>
      <c r="O1130" s="84">
        <v>16.7</v>
      </c>
      <c r="P1130" s="84">
        <v>1.9</v>
      </c>
      <c r="Q1130" s="84">
        <v>1.57</v>
      </c>
      <c r="R1130" s="73">
        <v>10</v>
      </c>
    </row>
    <row r="1131" spans="13:18">
      <c r="M1131" s="78">
        <v>140.75</v>
      </c>
      <c r="N1131" s="84">
        <v>22.2</v>
      </c>
      <c r="O1131" s="84">
        <v>17.8</v>
      </c>
      <c r="P1131" s="84">
        <v>1.9</v>
      </c>
      <c r="Q1131" s="84">
        <v>1.92</v>
      </c>
      <c r="R1131" s="73">
        <v>8</v>
      </c>
    </row>
    <row r="1132" spans="13:18">
      <c r="M1132" s="78">
        <v>140.875</v>
      </c>
      <c r="N1132" s="84">
        <v>18.3</v>
      </c>
      <c r="O1132" s="84">
        <v>17.8</v>
      </c>
      <c r="P1132" s="84">
        <v>0</v>
      </c>
      <c r="Q1132" s="84">
        <v>0</v>
      </c>
      <c r="R1132" s="73">
        <v>3</v>
      </c>
    </row>
    <row r="1133" spans="13:18">
      <c r="M1133" s="78">
        <v>141</v>
      </c>
      <c r="N1133" s="84">
        <v>16.7</v>
      </c>
      <c r="O1133" s="84">
        <v>16.100000000000001</v>
      </c>
      <c r="P1133" s="84">
        <v>0</v>
      </c>
      <c r="Q1133" s="84">
        <v>0</v>
      </c>
      <c r="R1133" s="73">
        <v>0</v>
      </c>
    </row>
    <row r="1134" spans="13:18">
      <c r="M1134" s="78">
        <v>141.125</v>
      </c>
      <c r="N1134" s="84">
        <v>16.100000000000001</v>
      </c>
      <c r="O1134" s="84">
        <v>15</v>
      </c>
      <c r="P1134" s="84">
        <v>0</v>
      </c>
      <c r="Q1134" s="84">
        <v>0</v>
      </c>
      <c r="R1134" s="73">
        <v>0</v>
      </c>
    </row>
    <row r="1135" spans="13:18">
      <c r="M1135" s="78">
        <v>141.25</v>
      </c>
      <c r="N1135" s="84">
        <v>16.7</v>
      </c>
      <c r="O1135" s="84">
        <v>16.7</v>
      </c>
      <c r="P1135" s="84">
        <v>0</v>
      </c>
      <c r="Q1135" s="84">
        <v>0</v>
      </c>
      <c r="R1135" s="73">
        <v>6</v>
      </c>
    </row>
    <row r="1136" spans="13:18">
      <c r="M1136" s="78">
        <v>141.375</v>
      </c>
      <c r="N1136" s="84">
        <v>22.2</v>
      </c>
      <c r="O1136" s="84">
        <v>16.7</v>
      </c>
      <c r="P1136" s="84">
        <v>1.9</v>
      </c>
      <c r="Q1136" s="84">
        <v>6.29</v>
      </c>
      <c r="R1136" s="73">
        <v>0</v>
      </c>
    </row>
    <row r="1137" spans="13:18">
      <c r="M1137" s="78">
        <v>141.5</v>
      </c>
      <c r="N1137" s="84">
        <v>25</v>
      </c>
      <c r="O1137" s="84">
        <v>14.4</v>
      </c>
      <c r="P1137" s="84">
        <v>2.2999999999999998</v>
      </c>
      <c r="Q1137" s="84">
        <v>0.17</v>
      </c>
      <c r="R1137" s="73">
        <v>4</v>
      </c>
    </row>
    <row r="1138" spans="13:18">
      <c r="M1138" s="78">
        <v>141.625</v>
      </c>
      <c r="N1138" s="84">
        <v>26.7</v>
      </c>
      <c r="O1138" s="84">
        <v>13.3</v>
      </c>
      <c r="P1138" s="84">
        <v>0</v>
      </c>
      <c r="Q1138" s="84">
        <v>0</v>
      </c>
      <c r="R1138" s="73">
        <v>8</v>
      </c>
    </row>
    <row r="1139" spans="13:18">
      <c r="M1139" s="78">
        <v>141.75</v>
      </c>
      <c r="N1139" s="84">
        <v>23.9</v>
      </c>
      <c r="O1139" s="84">
        <v>16.7</v>
      </c>
      <c r="P1139" s="84">
        <v>1.1000000000000001</v>
      </c>
      <c r="Q1139" s="84">
        <v>2.27</v>
      </c>
      <c r="R1139" s="73">
        <v>8</v>
      </c>
    </row>
    <row r="1140" spans="13:18">
      <c r="M1140" s="78">
        <v>141.875</v>
      </c>
      <c r="N1140" s="84">
        <v>21.1</v>
      </c>
      <c r="O1140" s="84">
        <v>17.2</v>
      </c>
      <c r="P1140" s="84">
        <v>2.7</v>
      </c>
      <c r="Q1140" s="84">
        <v>5.77</v>
      </c>
      <c r="R1140" s="73">
        <v>10</v>
      </c>
    </row>
    <row r="1141" spans="13:18">
      <c r="M1141" s="78">
        <v>142</v>
      </c>
      <c r="N1141" s="84">
        <v>19.399999999999999</v>
      </c>
      <c r="O1141" s="84">
        <v>17.8</v>
      </c>
      <c r="P1141" s="84">
        <v>1.9</v>
      </c>
      <c r="Q1141" s="84">
        <v>0.87</v>
      </c>
      <c r="R1141" s="73">
        <v>10</v>
      </c>
    </row>
    <row r="1142" spans="13:18">
      <c r="M1142" s="78">
        <v>142.125</v>
      </c>
      <c r="N1142" s="84">
        <v>17.2</v>
      </c>
      <c r="O1142" s="84">
        <v>16.7</v>
      </c>
      <c r="P1142" s="84">
        <v>2.2999999999999998</v>
      </c>
      <c r="Q1142" s="84">
        <v>1.05</v>
      </c>
      <c r="R1142" s="73">
        <v>8</v>
      </c>
    </row>
    <row r="1143" spans="13:18">
      <c r="M1143" s="78">
        <v>142.25</v>
      </c>
      <c r="N1143" s="84">
        <v>17.8</v>
      </c>
      <c r="O1143" s="84">
        <v>17.2</v>
      </c>
      <c r="P1143" s="84">
        <v>0</v>
      </c>
      <c r="Q1143" s="84">
        <v>0</v>
      </c>
      <c r="R1143" s="73">
        <v>10</v>
      </c>
    </row>
    <row r="1144" spans="13:18">
      <c r="M1144" s="78">
        <v>142.375</v>
      </c>
      <c r="N1144" s="84">
        <v>18.899999999999999</v>
      </c>
      <c r="O1144" s="84">
        <v>17.2</v>
      </c>
      <c r="P1144" s="84">
        <v>3.8</v>
      </c>
      <c r="Q1144" s="84">
        <v>0.87</v>
      </c>
      <c r="R1144" s="73">
        <v>10</v>
      </c>
    </row>
    <row r="1145" spans="13:18">
      <c r="M1145" s="78">
        <v>142.5</v>
      </c>
      <c r="N1145" s="84">
        <v>19.399999999999999</v>
      </c>
      <c r="O1145" s="84">
        <v>17.2</v>
      </c>
      <c r="P1145" s="84">
        <v>3</v>
      </c>
      <c r="Q1145" s="84">
        <v>0.87</v>
      </c>
      <c r="R1145" s="73">
        <v>10</v>
      </c>
    </row>
    <row r="1146" spans="13:18">
      <c r="M1146" s="78">
        <v>142.625</v>
      </c>
      <c r="N1146" s="84">
        <v>22.2</v>
      </c>
      <c r="O1146" s="84">
        <v>18.3</v>
      </c>
      <c r="P1146" s="84">
        <v>4.5</v>
      </c>
      <c r="Q1146" s="84">
        <v>1.4</v>
      </c>
      <c r="R1146" s="73">
        <v>9</v>
      </c>
    </row>
    <row r="1147" spans="13:18">
      <c r="M1147" s="78">
        <v>142.75</v>
      </c>
      <c r="N1147" s="84">
        <v>18.899999999999999</v>
      </c>
      <c r="O1147" s="84">
        <v>18.899999999999999</v>
      </c>
      <c r="P1147" s="84">
        <v>4.5</v>
      </c>
      <c r="Q1147" s="84">
        <v>3.15</v>
      </c>
      <c r="R1147" s="73">
        <v>10</v>
      </c>
    </row>
    <row r="1148" spans="13:18">
      <c r="M1148" s="78">
        <v>142.875</v>
      </c>
      <c r="N1148" s="84">
        <v>18.3</v>
      </c>
      <c r="O1148" s="84">
        <v>18.3</v>
      </c>
      <c r="P1148" s="84">
        <v>1.9</v>
      </c>
      <c r="Q1148" s="84">
        <v>5.94</v>
      </c>
      <c r="R1148" s="73">
        <v>10</v>
      </c>
    </row>
    <row r="1149" spans="13:18">
      <c r="M1149" s="78">
        <v>143</v>
      </c>
      <c r="N1149" s="84">
        <v>17.8</v>
      </c>
      <c r="O1149" s="84">
        <v>17.8</v>
      </c>
      <c r="P1149" s="84">
        <v>0</v>
      </c>
      <c r="Q1149" s="84">
        <v>0</v>
      </c>
      <c r="R1149" s="73">
        <v>10</v>
      </c>
    </row>
    <row r="1150" spans="13:18">
      <c r="M1150" s="78">
        <v>143.125</v>
      </c>
      <c r="N1150" s="84">
        <v>17.8</v>
      </c>
      <c r="O1150" s="84">
        <v>17.8</v>
      </c>
      <c r="P1150" s="84">
        <v>2.7</v>
      </c>
      <c r="Q1150" s="84">
        <v>0.7</v>
      </c>
      <c r="R1150" s="73">
        <v>10</v>
      </c>
    </row>
    <row r="1151" spans="13:18">
      <c r="M1151" s="78">
        <v>143.25</v>
      </c>
      <c r="N1151" s="84">
        <v>17.8</v>
      </c>
      <c r="O1151" s="84">
        <v>17.8</v>
      </c>
      <c r="P1151" s="84">
        <v>3</v>
      </c>
      <c r="Q1151" s="84">
        <v>0.17</v>
      </c>
      <c r="R1151" s="73">
        <v>10</v>
      </c>
    </row>
    <row r="1152" spans="13:18">
      <c r="M1152" s="78">
        <v>143.375</v>
      </c>
      <c r="N1152" s="84">
        <v>18.3</v>
      </c>
      <c r="O1152" s="84">
        <v>17.2</v>
      </c>
      <c r="P1152" s="84">
        <v>2.7</v>
      </c>
      <c r="Q1152" s="84">
        <v>6.29</v>
      </c>
      <c r="R1152" s="73">
        <v>10</v>
      </c>
    </row>
    <row r="1153" spans="13:18">
      <c r="M1153" s="78">
        <v>143.5</v>
      </c>
      <c r="N1153" s="84">
        <v>19.399999999999999</v>
      </c>
      <c r="O1153" s="84">
        <v>17.2</v>
      </c>
      <c r="P1153" s="84">
        <v>3</v>
      </c>
      <c r="Q1153" s="84">
        <v>0.35</v>
      </c>
      <c r="R1153" s="73">
        <v>10</v>
      </c>
    </row>
    <row r="1154" spans="13:18">
      <c r="M1154" s="78">
        <v>143.625</v>
      </c>
      <c r="N1154" s="84">
        <v>17.8</v>
      </c>
      <c r="O1154" s="84">
        <v>16.100000000000001</v>
      </c>
      <c r="P1154" s="84">
        <v>3.8</v>
      </c>
      <c r="Q1154" s="84">
        <v>5.94</v>
      </c>
      <c r="R1154" s="73">
        <v>10</v>
      </c>
    </row>
    <row r="1155" spans="13:18">
      <c r="M1155" s="78">
        <v>143.75</v>
      </c>
      <c r="N1155" s="84">
        <v>17.2</v>
      </c>
      <c r="O1155" s="84">
        <v>15.6</v>
      </c>
      <c r="P1155" s="84">
        <v>5.3</v>
      </c>
      <c r="Q1155" s="84">
        <v>5.77</v>
      </c>
      <c r="R1155" s="73">
        <v>10</v>
      </c>
    </row>
    <row r="1156" spans="13:18">
      <c r="M1156" s="78">
        <v>143.875</v>
      </c>
      <c r="N1156" s="84">
        <v>17.2</v>
      </c>
      <c r="O1156" s="84">
        <v>15.6</v>
      </c>
      <c r="P1156" s="84">
        <v>3.4</v>
      </c>
      <c r="Q1156" s="84">
        <v>5.77</v>
      </c>
      <c r="R1156" s="73">
        <v>10</v>
      </c>
    </row>
    <row r="1157" spans="13:18">
      <c r="M1157" s="78">
        <v>144</v>
      </c>
      <c r="N1157" s="84">
        <v>17.2</v>
      </c>
      <c r="O1157" s="84">
        <v>16.100000000000001</v>
      </c>
      <c r="P1157" s="84">
        <v>3</v>
      </c>
      <c r="Q1157" s="84">
        <v>4.9000000000000004</v>
      </c>
      <c r="R1157" s="73">
        <v>10</v>
      </c>
    </row>
    <row r="1158" spans="13:18">
      <c r="M1158" s="78">
        <v>144.125</v>
      </c>
      <c r="N1158" s="84">
        <v>17.2</v>
      </c>
      <c r="O1158" s="84">
        <v>15.6</v>
      </c>
      <c r="P1158" s="84">
        <v>1.9</v>
      </c>
      <c r="Q1158" s="84">
        <v>4.37</v>
      </c>
      <c r="R1158" s="73">
        <v>10</v>
      </c>
    </row>
    <row r="1159" spans="13:18">
      <c r="M1159" s="78">
        <v>144.25</v>
      </c>
      <c r="N1159" s="84">
        <v>17.2</v>
      </c>
      <c r="O1159" s="84">
        <v>15.6</v>
      </c>
      <c r="P1159" s="84">
        <v>3.4</v>
      </c>
      <c r="Q1159" s="84">
        <v>4.2</v>
      </c>
      <c r="R1159" s="73">
        <v>10</v>
      </c>
    </row>
    <row r="1160" spans="13:18">
      <c r="M1160" s="78">
        <v>144.375</v>
      </c>
      <c r="N1160" s="84">
        <v>20</v>
      </c>
      <c r="O1160" s="84">
        <v>17.2</v>
      </c>
      <c r="P1160" s="84">
        <v>4.5</v>
      </c>
      <c r="Q1160" s="84">
        <v>4.72</v>
      </c>
      <c r="R1160" s="73">
        <v>10</v>
      </c>
    </row>
    <row r="1161" spans="13:18">
      <c r="M1161" s="78">
        <v>144.5</v>
      </c>
      <c r="N1161" s="84">
        <v>20.6</v>
      </c>
      <c r="O1161" s="84">
        <v>15.6</v>
      </c>
      <c r="P1161" s="84">
        <v>3</v>
      </c>
      <c r="Q1161" s="84">
        <v>5.07</v>
      </c>
      <c r="R1161" s="73">
        <v>10</v>
      </c>
    </row>
    <row r="1162" spans="13:18">
      <c r="M1162" s="78">
        <v>144.625</v>
      </c>
      <c r="N1162" s="84">
        <v>23.9</v>
      </c>
      <c r="O1162" s="84">
        <v>15.6</v>
      </c>
      <c r="P1162" s="84">
        <v>5.3</v>
      </c>
      <c r="Q1162" s="84">
        <v>5.59</v>
      </c>
      <c r="R1162" s="73">
        <v>8</v>
      </c>
    </row>
    <row r="1163" spans="13:18">
      <c r="M1163" s="78">
        <v>144.75</v>
      </c>
      <c r="N1163" s="84">
        <v>22.8</v>
      </c>
      <c r="O1163" s="84">
        <v>16.7</v>
      </c>
      <c r="P1163" s="84">
        <v>2.7</v>
      </c>
      <c r="Q1163" s="84">
        <v>3.67</v>
      </c>
      <c r="R1163" s="73">
        <v>8</v>
      </c>
    </row>
    <row r="1164" spans="13:18">
      <c r="M1164" s="78">
        <v>144.875</v>
      </c>
      <c r="N1164" s="84">
        <v>18.3</v>
      </c>
      <c r="O1164" s="84">
        <v>16.7</v>
      </c>
      <c r="P1164" s="84">
        <v>0</v>
      </c>
      <c r="Q1164" s="84">
        <v>0</v>
      </c>
      <c r="R1164" s="73">
        <v>0</v>
      </c>
    </row>
    <row r="1165" spans="13:18">
      <c r="M1165" s="78">
        <v>145</v>
      </c>
      <c r="N1165" s="84">
        <v>16.7</v>
      </c>
      <c r="O1165" s="84">
        <v>15.6</v>
      </c>
      <c r="P1165" s="84">
        <v>1.9</v>
      </c>
      <c r="Q1165" s="84">
        <v>4.37</v>
      </c>
      <c r="R1165" s="73">
        <v>0</v>
      </c>
    </row>
    <row r="1166" spans="13:18">
      <c r="M1166" s="78">
        <v>145.125</v>
      </c>
      <c r="N1166" s="84">
        <v>15</v>
      </c>
      <c r="O1166" s="84">
        <v>14.4</v>
      </c>
      <c r="P1166" s="84">
        <v>0</v>
      </c>
      <c r="Q1166" s="84">
        <v>0</v>
      </c>
      <c r="R1166" s="73">
        <v>0</v>
      </c>
    </row>
    <row r="1167" spans="13:18">
      <c r="M1167" s="78">
        <v>145.25</v>
      </c>
      <c r="N1167" s="84">
        <v>15.6</v>
      </c>
      <c r="O1167" s="84">
        <v>15</v>
      </c>
      <c r="P1167" s="84">
        <v>0</v>
      </c>
      <c r="Q1167" s="84">
        <v>0</v>
      </c>
      <c r="R1167" s="73">
        <v>6</v>
      </c>
    </row>
    <row r="1168" spans="13:18">
      <c r="M1168" s="78">
        <v>145.375</v>
      </c>
      <c r="N1168" s="84">
        <v>23.9</v>
      </c>
      <c r="O1168" s="84">
        <v>19.399999999999999</v>
      </c>
      <c r="P1168" s="84">
        <v>1.1000000000000001</v>
      </c>
      <c r="Q1168" s="84">
        <v>3.85</v>
      </c>
      <c r="R1168" s="73">
        <v>2</v>
      </c>
    </row>
    <row r="1169" spans="13:18">
      <c r="M1169" s="78">
        <v>145.5</v>
      </c>
      <c r="N1169" s="84">
        <v>28.3</v>
      </c>
      <c r="O1169" s="84">
        <v>18.899999999999999</v>
      </c>
      <c r="P1169" s="84">
        <v>1.9</v>
      </c>
      <c r="Q1169" s="84">
        <v>3.32</v>
      </c>
      <c r="R1169" s="73">
        <v>2</v>
      </c>
    </row>
    <row r="1170" spans="13:18">
      <c r="M1170" s="78">
        <v>145.625</v>
      </c>
      <c r="N1170" s="84">
        <v>29.4</v>
      </c>
      <c r="O1170" s="84">
        <v>19.399999999999999</v>
      </c>
      <c r="P1170" s="84">
        <v>3</v>
      </c>
      <c r="Q1170" s="84">
        <v>3.5</v>
      </c>
      <c r="R1170" s="73">
        <v>5</v>
      </c>
    </row>
    <row r="1171" spans="13:18">
      <c r="M1171" s="78">
        <v>145.75</v>
      </c>
      <c r="N1171" s="84">
        <v>27.2</v>
      </c>
      <c r="O1171" s="84">
        <v>20</v>
      </c>
      <c r="P1171" s="84">
        <v>2.7</v>
      </c>
      <c r="Q1171" s="84">
        <v>2.97</v>
      </c>
      <c r="R1171" s="73">
        <v>8</v>
      </c>
    </row>
    <row r="1172" spans="13:18">
      <c r="M1172" s="78">
        <v>145.875</v>
      </c>
      <c r="N1172" s="84">
        <v>22.8</v>
      </c>
      <c r="O1172" s="84">
        <v>20.6</v>
      </c>
      <c r="P1172" s="84">
        <v>0</v>
      </c>
      <c r="Q1172" s="84">
        <v>0</v>
      </c>
      <c r="R1172" s="73">
        <v>6</v>
      </c>
    </row>
    <row r="1173" spans="13:18">
      <c r="M1173" s="78">
        <v>146</v>
      </c>
      <c r="N1173" s="84">
        <v>22.2</v>
      </c>
      <c r="O1173" s="84">
        <v>20</v>
      </c>
      <c r="P1173" s="84">
        <v>0</v>
      </c>
      <c r="Q1173" s="84">
        <v>0</v>
      </c>
      <c r="R1173" s="73">
        <v>3</v>
      </c>
    </row>
    <row r="1174" spans="13:18">
      <c r="M1174" s="78">
        <v>146.125</v>
      </c>
      <c r="N1174" s="84">
        <v>19.399999999999999</v>
      </c>
      <c r="O1174" s="84">
        <v>18.3</v>
      </c>
      <c r="P1174" s="84">
        <v>0</v>
      </c>
      <c r="Q1174" s="84">
        <v>0</v>
      </c>
      <c r="R1174" s="73">
        <v>0</v>
      </c>
    </row>
    <row r="1175" spans="13:18">
      <c r="M1175" s="78">
        <v>146.25</v>
      </c>
      <c r="N1175" s="84">
        <v>21.1</v>
      </c>
      <c r="O1175" s="84">
        <v>20</v>
      </c>
      <c r="P1175" s="84">
        <v>0</v>
      </c>
      <c r="Q1175" s="84">
        <v>0</v>
      </c>
      <c r="R1175" s="73">
        <v>5</v>
      </c>
    </row>
    <row r="1176" spans="13:18">
      <c r="M1176" s="78">
        <v>146.375</v>
      </c>
      <c r="N1176" s="84">
        <v>27.2</v>
      </c>
      <c r="O1176" s="84">
        <v>22.8</v>
      </c>
      <c r="P1176" s="84">
        <v>1.1000000000000001</v>
      </c>
      <c r="Q1176" s="84">
        <v>5.24</v>
      </c>
      <c r="R1176" s="73">
        <v>3</v>
      </c>
    </row>
    <row r="1177" spans="13:18">
      <c r="M1177" s="78">
        <v>146.5</v>
      </c>
      <c r="N1177" s="84">
        <v>31.1</v>
      </c>
      <c r="O1177" s="84">
        <v>23.9</v>
      </c>
      <c r="P1177" s="84">
        <v>1.9</v>
      </c>
      <c r="Q1177" s="84">
        <v>2.62</v>
      </c>
      <c r="R1177" s="73">
        <v>8</v>
      </c>
    </row>
    <row r="1178" spans="13:18">
      <c r="M1178" s="78">
        <v>146.625</v>
      </c>
      <c r="N1178" s="84">
        <v>31.1</v>
      </c>
      <c r="O1178" s="84">
        <v>23.3</v>
      </c>
      <c r="P1178" s="84">
        <v>1.9</v>
      </c>
      <c r="Q1178" s="84">
        <v>2.1</v>
      </c>
      <c r="R1178" s="73">
        <v>5</v>
      </c>
    </row>
    <row r="1179" spans="13:18">
      <c r="M1179" s="78">
        <v>146.75</v>
      </c>
      <c r="N1179" s="84">
        <v>28.9</v>
      </c>
      <c r="O1179" s="84">
        <v>22.8</v>
      </c>
      <c r="P1179" s="84">
        <v>2.7</v>
      </c>
      <c r="Q1179" s="84">
        <v>1.4</v>
      </c>
      <c r="R1179" s="73">
        <v>7</v>
      </c>
    </row>
    <row r="1180" spans="13:18">
      <c r="M1180" s="78">
        <v>146.875</v>
      </c>
      <c r="N1180" s="84">
        <v>23.9</v>
      </c>
      <c r="O1180" s="84">
        <v>21.1</v>
      </c>
      <c r="P1180" s="84">
        <v>2.2999999999999998</v>
      </c>
      <c r="Q1180" s="84">
        <v>1.92</v>
      </c>
      <c r="R1180" s="73">
        <v>7</v>
      </c>
    </row>
    <row r="1181" spans="13:18">
      <c r="M1181" s="78">
        <v>147</v>
      </c>
      <c r="N1181" s="84">
        <v>22.2</v>
      </c>
      <c r="O1181" s="84">
        <v>21.1</v>
      </c>
      <c r="P1181" s="84">
        <v>0</v>
      </c>
      <c r="Q1181" s="84">
        <v>0</v>
      </c>
      <c r="R1181" s="73">
        <v>0</v>
      </c>
    </row>
    <row r="1182" spans="13:18">
      <c r="M1182" s="78">
        <v>147.125</v>
      </c>
      <c r="N1182" s="84">
        <v>21.1</v>
      </c>
      <c r="O1182" s="84">
        <v>20</v>
      </c>
      <c r="P1182" s="84">
        <v>0</v>
      </c>
      <c r="Q1182" s="84">
        <v>0</v>
      </c>
      <c r="R1182" s="73">
        <v>0</v>
      </c>
    </row>
    <row r="1183" spans="13:18">
      <c r="M1183" s="78">
        <v>147.25</v>
      </c>
      <c r="N1183" s="84">
        <v>20</v>
      </c>
      <c r="O1183" s="84">
        <v>18.899999999999999</v>
      </c>
      <c r="P1183" s="84">
        <v>0</v>
      </c>
      <c r="Q1183" s="84">
        <v>0</v>
      </c>
      <c r="R1183" s="73">
        <v>2</v>
      </c>
    </row>
    <row r="1184" spans="13:18">
      <c r="M1184" s="78">
        <v>147.375</v>
      </c>
      <c r="N1184" s="84">
        <v>26.7</v>
      </c>
      <c r="O1184" s="84">
        <v>20</v>
      </c>
      <c r="P1184" s="84">
        <v>3.4</v>
      </c>
      <c r="Q1184" s="84">
        <v>1.57</v>
      </c>
      <c r="R1184" s="73">
        <v>0</v>
      </c>
    </row>
    <row r="1185" spans="13:18">
      <c r="M1185" s="78">
        <v>147.5</v>
      </c>
      <c r="N1185" s="84">
        <v>28.9</v>
      </c>
      <c r="O1185" s="84">
        <v>18.899999999999999</v>
      </c>
      <c r="P1185" s="84">
        <v>2.7</v>
      </c>
      <c r="Q1185" s="84">
        <v>1.75</v>
      </c>
      <c r="R1185" s="73">
        <v>2</v>
      </c>
    </row>
    <row r="1186" spans="13:18">
      <c r="M1186" s="78">
        <v>147.625</v>
      </c>
      <c r="N1186" s="84">
        <v>30.6</v>
      </c>
      <c r="O1186" s="84">
        <v>17.8</v>
      </c>
      <c r="P1186" s="84">
        <v>3</v>
      </c>
      <c r="Q1186" s="84">
        <v>1.22</v>
      </c>
      <c r="R1186" s="73">
        <v>0</v>
      </c>
    </row>
    <row r="1187" spans="13:18">
      <c r="M1187" s="78">
        <v>147.75</v>
      </c>
      <c r="N1187" s="84">
        <v>28.9</v>
      </c>
      <c r="O1187" s="84">
        <v>18.899999999999999</v>
      </c>
      <c r="P1187" s="84">
        <v>3</v>
      </c>
      <c r="Q1187" s="84">
        <v>1.92</v>
      </c>
      <c r="R1187" s="73">
        <v>0</v>
      </c>
    </row>
    <row r="1188" spans="13:18">
      <c r="M1188" s="78">
        <v>147.875</v>
      </c>
      <c r="N1188" s="84">
        <v>24.4</v>
      </c>
      <c r="O1188" s="84">
        <v>19.399999999999999</v>
      </c>
      <c r="P1188" s="84">
        <v>0</v>
      </c>
      <c r="Q1188" s="84">
        <v>0</v>
      </c>
      <c r="R1188" s="73">
        <v>0</v>
      </c>
    </row>
    <row r="1189" spans="13:18">
      <c r="M1189" s="78">
        <v>148</v>
      </c>
      <c r="N1189" s="84">
        <v>21.1</v>
      </c>
      <c r="O1189" s="84">
        <v>19.399999999999999</v>
      </c>
      <c r="P1189" s="84">
        <v>0</v>
      </c>
      <c r="Q1189" s="84">
        <v>0</v>
      </c>
      <c r="R1189" s="73">
        <v>0</v>
      </c>
    </row>
    <row r="1190" spans="13:18">
      <c r="M1190" s="78">
        <v>148.125</v>
      </c>
      <c r="N1190" s="84">
        <v>21.1</v>
      </c>
      <c r="O1190" s="84">
        <v>19.399999999999999</v>
      </c>
      <c r="P1190" s="84">
        <v>0</v>
      </c>
      <c r="Q1190" s="84">
        <v>0</v>
      </c>
      <c r="R1190" s="73">
        <v>0</v>
      </c>
    </row>
    <row r="1191" spans="13:18">
      <c r="M1191" s="78">
        <v>148.25</v>
      </c>
      <c r="N1191" s="84">
        <v>18.899999999999999</v>
      </c>
      <c r="O1191" s="84">
        <v>18.3</v>
      </c>
      <c r="P1191" s="84">
        <v>1.1000000000000001</v>
      </c>
      <c r="Q1191" s="84">
        <v>1.4</v>
      </c>
      <c r="R1191" s="73">
        <v>0</v>
      </c>
    </row>
    <row r="1192" spans="13:18">
      <c r="M1192" s="78">
        <v>148.375</v>
      </c>
      <c r="N1192" s="84">
        <v>25</v>
      </c>
      <c r="O1192" s="84">
        <v>18.3</v>
      </c>
      <c r="P1192" s="84">
        <v>2.7</v>
      </c>
      <c r="Q1192" s="84">
        <v>1.57</v>
      </c>
      <c r="R1192" s="73">
        <v>10</v>
      </c>
    </row>
    <row r="1193" spans="13:18">
      <c r="M1193" s="78">
        <v>148.5</v>
      </c>
      <c r="N1193" s="84">
        <v>28.3</v>
      </c>
      <c r="O1193" s="84">
        <v>17.2</v>
      </c>
      <c r="P1193" s="84">
        <v>2.7</v>
      </c>
      <c r="Q1193" s="84">
        <v>1.22</v>
      </c>
      <c r="R1193" s="73">
        <v>6</v>
      </c>
    </row>
    <row r="1194" spans="13:18">
      <c r="M1194" s="78">
        <v>148.625</v>
      </c>
      <c r="N1194" s="84">
        <v>30.6</v>
      </c>
      <c r="O1194" s="84">
        <v>18.3</v>
      </c>
      <c r="P1194" s="84">
        <v>3.8</v>
      </c>
      <c r="Q1194" s="84">
        <v>0.87</v>
      </c>
      <c r="R1194" s="73">
        <v>4</v>
      </c>
    </row>
    <row r="1195" spans="13:18">
      <c r="M1195" s="78">
        <v>148.75</v>
      </c>
      <c r="N1195" s="84">
        <v>28.3</v>
      </c>
      <c r="O1195" s="84">
        <v>15.6</v>
      </c>
      <c r="P1195" s="84">
        <v>3.4</v>
      </c>
      <c r="Q1195" s="84">
        <v>1.22</v>
      </c>
      <c r="R1195" s="73">
        <v>8</v>
      </c>
    </row>
    <row r="1196" spans="13:18">
      <c r="M1196" s="78">
        <v>148.875</v>
      </c>
      <c r="N1196" s="84">
        <v>22.8</v>
      </c>
      <c r="O1196" s="84">
        <v>16.100000000000001</v>
      </c>
      <c r="P1196" s="84">
        <v>0</v>
      </c>
      <c r="Q1196" s="84">
        <v>0</v>
      </c>
      <c r="R1196" s="73">
        <v>0</v>
      </c>
    </row>
    <row r="1197" spans="13:18">
      <c r="M1197" s="78">
        <v>149</v>
      </c>
      <c r="N1197" s="84">
        <v>18.3</v>
      </c>
      <c r="O1197" s="84">
        <v>16.100000000000001</v>
      </c>
      <c r="P1197" s="84">
        <v>0</v>
      </c>
      <c r="Q1197" s="84">
        <v>0</v>
      </c>
      <c r="R1197" s="73">
        <v>3</v>
      </c>
    </row>
    <row r="1198" spans="13:18">
      <c r="M1198" s="78">
        <v>149.125</v>
      </c>
      <c r="N1198" s="84">
        <v>16.100000000000001</v>
      </c>
      <c r="O1198" s="84">
        <v>15.6</v>
      </c>
      <c r="P1198" s="84">
        <v>0</v>
      </c>
      <c r="Q1198" s="84">
        <v>0</v>
      </c>
      <c r="R1198" s="73">
        <v>3</v>
      </c>
    </row>
    <row r="1199" spans="13:18">
      <c r="M1199" s="78">
        <v>149.25</v>
      </c>
      <c r="N1199" s="84">
        <v>17.2</v>
      </c>
      <c r="O1199" s="84">
        <v>16.100000000000001</v>
      </c>
      <c r="P1199" s="84">
        <v>0</v>
      </c>
      <c r="Q1199" s="84">
        <v>0</v>
      </c>
      <c r="R1199" s="73">
        <v>4</v>
      </c>
    </row>
    <row r="1200" spans="13:18">
      <c r="M1200" s="78">
        <v>149.375</v>
      </c>
      <c r="N1200" s="84">
        <v>26.1</v>
      </c>
      <c r="O1200" s="84">
        <v>17.2</v>
      </c>
      <c r="P1200" s="84">
        <v>2.2999999999999998</v>
      </c>
      <c r="Q1200" s="84">
        <v>2.27</v>
      </c>
      <c r="R1200" s="73">
        <v>1</v>
      </c>
    </row>
    <row r="1201" spans="13:18">
      <c r="M1201" s="78">
        <v>149.5</v>
      </c>
      <c r="N1201" s="84">
        <v>31.1</v>
      </c>
      <c r="O1201" s="84">
        <v>18.3</v>
      </c>
      <c r="P1201" s="84">
        <v>2.2999999999999998</v>
      </c>
      <c r="Q1201" s="84">
        <v>2.62</v>
      </c>
      <c r="R1201" s="73">
        <v>8</v>
      </c>
    </row>
    <row r="1202" spans="13:18">
      <c r="M1202" s="78">
        <v>149.625</v>
      </c>
      <c r="N1202" s="84">
        <v>27.2</v>
      </c>
      <c r="O1202" s="84">
        <v>21.1</v>
      </c>
      <c r="P1202" s="84">
        <v>2.7</v>
      </c>
      <c r="Q1202" s="84">
        <v>3.32</v>
      </c>
      <c r="R1202" s="73">
        <v>10</v>
      </c>
    </row>
    <row r="1203" spans="13:18">
      <c r="M1203" s="78">
        <v>149.75</v>
      </c>
      <c r="N1203" s="84">
        <v>22.2</v>
      </c>
      <c r="O1203" s="84">
        <v>20.6</v>
      </c>
      <c r="P1203" s="84">
        <v>1.1000000000000001</v>
      </c>
      <c r="Q1203" s="84">
        <v>1.57</v>
      </c>
      <c r="R1203" s="73">
        <v>10</v>
      </c>
    </row>
    <row r="1204" spans="13:18">
      <c r="M1204" s="78">
        <v>149.875</v>
      </c>
      <c r="N1204" s="84">
        <v>21.1</v>
      </c>
      <c r="O1204" s="84">
        <v>19.399999999999999</v>
      </c>
      <c r="P1204" s="84">
        <v>0</v>
      </c>
      <c r="Q1204" s="84">
        <v>0</v>
      </c>
      <c r="R1204" s="73">
        <v>10</v>
      </c>
    </row>
    <row r="1205" spans="13:18">
      <c r="M1205" s="78">
        <v>150</v>
      </c>
      <c r="N1205" s="84">
        <v>20.6</v>
      </c>
      <c r="O1205" s="84">
        <v>19.399999999999999</v>
      </c>
      <c r="P1205" s="84">
        <v>0</v>
      </c>
      <c r="Q1205" s="84">
        <v>0</v>
      </c>
      <c r="R1205" s="73">
        <v>10</v>
      </c>
    </row>
    <row r="1206" spans="13:18">
      <c r="M1206" s="78">
        <v>150.125</v>
      </c>
      <c r="N1206" s="84">
        <v>20</v>
      </c>
      <c r="O1206" s="84">
        <v>19.399999999999999</v>
      </c>
      <c r="P1206" s="84">
        <v>0</v>
      </c>
      <c r="Q1206" s="84">
        <v>0</v>
      </c>
      <c r="R1206" s="73">
        <v>10</v>
      </c>
    </row>
    <row r="1207" spans="13:18">
      <c r="M1207" s="78">
        <v>150.25</v>
      </c>
      <c r="N1207" s="84">
        <v>20.6</v>
      </c>
      <c r="O1207" s="84">
        <v>20</v>
      </c>
      <c r="P1207" s="84">
        <v>1.9</v>
      </c>
      <c r="Q1207" s="84">
        <v>4.2</v>
      </c>
      <c r="R1207" s="73">
        <v>9</v>
      </c>
    </row>
    <row r="1208" spans="13:18">
      <c r="M1208" s="78">
        <v>150.375</v>
      </c>
      <c r="N1208" s="84">
        <v>23.3</v>
      </c>
      <c r="O1208" s="84">
        <v>21.7</v>
      </c>
      <c r="P1208" s="84">
        <v>4.5</v>
      </c>
      <c r="Q1208" s="84">
        <v>3.67</v>
      </c>
      <c r="R1208" s="73">
        <v>10</v>
      </c>
    </row>
    <row r="1209" spans="13:18">
      <c r="M1209" s="78">
        <v>150.5</v>
      </c>
      <c r="N1209" s="84">
        <v>27.8</v>
      </c>
      <c r="O1209" s="84">
        <v>21.7</v>
      </c>
      <c r="P1209" s="84">
        <v>4.5</v>
      </c>
      <c r="Q1209" s="84">
        <v>3.85</v>
      </c>
      <c r="R1209" s="73">
        <v>10</v>
      </c>
    </row>
    <row r="1210" spans="13:18">
      <c r="M1210" s="78">
        <v>150.625</v>
      </c>
      <c r="N1210" s="84">
        <v>28.9</v>
      </c>
      <c r="O1210" s="84">
        <v>21.1</v>
      </c>
      <c r="P1210" s="84">
        <v>5.3</v>
      </c>
      <c r="Q1210" s="84">
        <v>4.0199999999999996</v>
      </c>
      <c r="R1210" s="73">
        <v>8</v>
      </c>
    </row>
    <row r="1211" spans="13:18">
      <c r="M1211" s="78">
        <v>150.75</v>
      </c>
      <c r="N1211" s="84">
        <v>27.8</v>
      </c>
      <c r="O1211" s="84">
        <v>20.6</v>
      </c>
      <c r="P1211" s="84">
        <v>2.2999999999999998</v>
      </c>
      <c r="Q1211" s="84">
        <v>2.97</v>
      </c>
      <c r="R1211" s="73">
        <v>8</v>
      </c>
    </row>
    <row r="1212" spans="13:18">
      <c r="M1212" s="78">
        <v>150.875</v>
      </c>
      <c r="N1212" s="84">
        <v>23.9</v>
      </c>
      <c r="O1212" s="84">
        <v>20.6</v>
      </c>
      <c r="P1212" s="84">
        <v>0</v>
      </c>
      <c r="Q1212" s="84">
        <v>0</v>
      </c>
      <c r="R1212" s="73">
        <v>5</v>
      </c>
    </row>
    <row r="1213" spans="13:18">
      <c r="M1213" s="78">
        <v>151</v>
      </c>
      <c r="N1213" s="84">
        <v>22.8</v>
      </c>
      <c r="O1213" s="84">
        <v>20</v>
      </c>
      <c r="P1213" s="84">
        <v>4.9000000000000004</v>
      </c>
      <c r="Q1213" s="84">
        <v>3.15</v>
      </c>
      <c r="R1213" s="73">
        <v>0</v>
      </c>
    </row>
    <row r="1214" spans="13:18">
      <c r="M1214" s="78">
        <v>151.125</v>
      </c>
      <c r="N1214" s="84">
        <v>22.8</v>
      </c>
      <c r="O1214" s="84">
        <v>17.8</v>
      </c>
      <c r="P1214" s="84">
        <v>3.4</v>
      </c>
      <c r="Q1214" s="84">
        <v>3.15</v>
      </c>
      <c r="R1214" s="73">
        <v>4</v>
      </c>
    </row>
    <row r="1215" spans="13:18">
      <c r="M1215" s="78">
        <v>151.25</v>
      </c>
      <c r="N1215" s="84">
        <v>22.2</v>
      </c>
      <c r="O1215" s="84">
        <v>18.899999999999999</v>
      </c>
      <c r="P1215" s="84">
        <v>3</v>
      </c>
      <c r="Q1215" s="84">
        <v>2.8</v>
      </c>
      <c r="R1215" s="73">
        <v>10</v>
      </c>
    </row>
    <row r="1216" spans="13:18">
      <c r="M1216" s="78">
        <v>151.375</v>
      </c>
      <c r="N1216" s="84">
        <v>24.4</v>
      </c>
      <c r="O1216" s="84">
        <v>19.399999999999999</v>
      </c>
      <c r="P1216" s="84">
        <v>4.5</v>
      </c>
      <c r="Q1216" s="84">
        <v>3.15</v>
      </c>
      <c r="R1216" s="73">
        <v>10</v>
      </c>
    </row>
    <row r="1217" spans="13:18">
      <c r="M1217" s="78">
        <v>151.5</v>
      </c>
      <c r="N1217" s="84">
        <v>28.9</v>
      </c>
      <c r="O1217" s="84">
        <v>19.399999999999999</v>
      </c>
      <c r="P1217" s="84">
        <v>3</v>
      </c>
      <c r="Q1217" s="84">
        <v>4.0199999999999996</v>
      </c>
      <c r="R1217" s="73">
        <v>5</v>
      </c>
    </row>
    <row r="1218" spans="13:18">
      <c r="M1218" s="78">
        <v>151.625</v>
      </c>
      <c r="N1218" s="84">
        <v>32.200000000000003</v>
      </c>
      <c r="O1218" s="84">
        <v>20</v>
      </c>
      <c r="P1218" s="84">
        <v>6.1</v>
      </c>
      <c r="Q1218" s="84">
        <v>3.15</v>
      </c>
      <c r="R1218" s="73">
        <v>7</v>
      </c>
    </row>
    <row r="1219" spans="13:18">
      <c r="M1219" s="78">
        <v>151.75</v>
      </c>
      <c r="N1219" s="84">
        <v>29.4</v>
      </c>
      <c r="O1219" s="84">
        <v>19.399999999999999</v>
      </c>
      <c r="P1219" s="84">
        <v>4.5</v>
      </c>
      <c r="Q1219" s="84">
        <v>3.5</v>
      </c>
      <c r="R1219" s="73">
        <v>4</v>
      </c>
    </row>
    <row r="1220" spans="13:18">
      <c r="M1220" s="78">
        <v>151.875</v>
      </c>
      <c r="N1220" s="84">
        <v>25</v>
      </c>
      <c r="O1220" s="84">
        <v>20.6</v>
      </c>
      <c r="P1220" s="84">
        <v>2.2999999999999998</v>
      </c>
      <c r="Q1220" s="84">
        <v>3.15</v>
      </c>
      <c r="R1220" s="73">
        <v>5</v>
      </c>
    </row>
    <row r="1221" spans="13:18">
      <c r="M1221" s="78">
        <v>152</v>
      </c>
      <c r="N1221" s="84">
        <v>24.4</v>
      </c>
      <c r="O1221" s="84">
        <v>19.399999999999999</v>
      </c>
      <c r="P1221" s="84">
        <v>3.8</v>
      </c>
      <c r="Q1221" s="84">
        <v>2.97</v>
      </c>
      <c r="R1221" s="73">
        <v>5</v>
      </c>
    </row>
    <row r="1222" spans="13:18">
      <c r="M1222" s="78">
        <v>152.125</v>
      </c>
      <c r="N1222" s="84">
        <v>23.3</v>
      </c>
      <c r="O1222" s="84">
        <v>19.399999999999999</v>
      </c>
      <c r="P1222" s="84">
        <v>2.7</v>
      </c>
      <c r="Q1222" s="84">
        <v>3.15</v>
      </c>
      <c r="R1222" s="73">
        <v>4</v>
      </c>
    </row>
    <row r="1223" spans="13:18">
      <c r="M1223" s="78">
        <v>152.25</v>
      </c>
      <c r="N1223" s="84">
        <v>22.2</v>
      </c>
      <c r="O1223" s="84">
        <v>20</v>
      </c>
      <c r="P1223" s="84">
        <v>1.1000000000000001</v>
      </c>
      <c r="Q1223" s="84">
        <v>3.5</v>
      </c>
      <c r="R1223" s="73">
        <v>8</v>
      </c>
    </row>
    <row r="1224" spans="13:18">
      <c r="M1224" s="78">
        <v>152.375</v>
      </c>
      <c r="N1224" s="84">
        <v>25</v>
      </c>
      <c r="O1224" s="84">
        <v>21.1</v>
      </c>
      <c r="P1224" s="84">
        <v>1.9</v>
      </c>
      <c r="Q1224" s="84">
        <v>1.22</v>
      </c>
      <c r="R1224" s="73">
        <v>9</v>
      </c>
    </row>
    <row r="1225" spans="13:18">
      <c r="M1225" s="78">
        <v>152.5</v>
      </c>
      <c r="N1225" s="84">
        <v>30.6</v>
      </c>
      <c r="O1225" s="84">
        <v>21.1</v>
      </c>
      <c r="P1225" s="84">
        <v>3.4</v>
      </c>
      <c r="Q1225" s="84">
        <v>3.67</v>
      </c>
      <c r="R1225" s="73">
        <v>8</v>
      </c>
    </row>
    <row r="1226" spans="13:18">
      <c r="M1226" s="78">
        <v>152.625</v>
      </c>
      <c r="N1226" s="84">
        <v>31.7</v>
      </c>
      <c r="O1226" s="84">
        <v>20.6</v>
      </c>
      <c r="P1226" s="84">
        <v>6.1</v>
      </c>
      <c r="Q1226" s="84">
        <v>3.5</v>
      </c>
      <c r="R1226" s="73">
        <v>5</v>
      </c>
    </row>
    <row r="1227" spans="13:18">
      <c r="M1227" s="78">
        <v>152.75</v>
      </c>
      <c r="N1227" s="84">
        <v>30</v>
      </c>
      <c r="O1227" s="84">
        <v>21.1</v>
      </c>
      <c r="P1227" s="84">
        <v>2.7</v>
      </c>
      <c r="Q1227" s="84">
        <v>3.67</v>
      </c>
      <c r="R1227" s="73">
        <v>4</v>
      </c>
    </row>
    <row r="1228" spans="13:18">
      <c r="M1228" s="78">
        <v>152.875</v>
      </c>
      <c r="N1228" s="84">
        <v>26.7</v>
      </c>
      <c r="O1228" s="84">
        <v>21.1</v>
      </c>
      <c r="P1228" s="84">
        <v>4.5</v>
      </c>
      <c r="Q1228" s="84">
        <v>3.15</v>
      </c>
      <c r="R1228" s="73">
        <v>0</v>
      </c>
    </row>
    <row r="1229" spans="13:18">
      <c r="M1229" s="78">
        <v>153</v>
      </c>
      <c r="N1229" s="84">
        <v>25</v>
      </c>
      <c r="O1229" s="84">
        <v>20.6</v>
      </c>
      <c r="P1229" s="84">
        <v>2.7</v>
      </c>
      <c r="Q1229" s="84">
        <v>3.32</v>
      </c>
      <c r="R1229" s="73">
        <v>0</v>
      </c>
    </row>
    <row r="1230" spans="13:18">
      <c r="M1230" s="78">
        <v>153.125</v>
      </c>
      <c r="N1230" s="84">
        <v>23.9</v>
      </c>
      <c r="O1230" s="84">
        <v>20.6</v>
      </c>
      <c r="P1230" s="84">
        <v>4.5</v>
      </c>
      <c r="Q1230" s="84">
        <v>3.32</v>
      </c>
      <c r="R1230" s="73">
        <v>3</v>
      </c>
    </row>
    <row r="1231" spans="13:18">
      <c r="M1231" s="78">
        <v>153.25</v>
      </c>
      <c r="N1231" s="84">
        <v>22.8</v>
      </c>
      <c r="O1231" s="84">
        <v>20</v>
      </c>
      <c r="P1231" s="84">
        <v>3.8</v>
      </c>
      <c r="Q1231" s="84">
        <v>3.32</v>
      </c>
      <c r="R1231" s="73">
        <v>8</v>
      </c>
    </row>
    <row r="1232" spans="13:18">
      <c r="M1232" s="78">
        <v>153.375</v>
      </c>
      <c r="N1232" s="84">
        <v>26.7</v>
      </c>
      <c r="O1232" s="84">
        <v>20.6</v>
      </c>
      <c r="P1232" s="84">
        <v>4.5</v>
      </c>
      <c r="Q1232" s="84">
        <v>3.67</v>
      </c>
      <c r="R1232" s="73">
        <v>9</v>
      </c>
    </row>
    <row r="1233" spans="13:18">
      <c r="M1233" s="78">
        <v>153.5</v>
      </c>
      <c r="N1233" s="84">
        <v>29.4</v>
      </c>
      <c r="O1233" s="84">
        <v>20</v>
      </c>
      <c r="P1233" s="84">
        <v>6.1</v>
      </c>
      <c r="Q1233" s="84">
        <v>4.2</v>
      </c>
      <c r="R1233" s="73">
        <v>7</v>
      </c>
    </row>
    <row r="1234" spans="13:18">
      <c r="M1234" s="78">
        <v>153.625</v>
      </c>
      <c r="N1234" s="84">
        <v>30</v>
      </c>
      <c r="O1234" s="84">
        <v>20</v>
      </c>
      <c r="P1234" s="84">
        <v>6.1</v>
      </c>
      <c r="Q1234" s="84">
        <v>3.32</v>
      </c>
      <c r="R1234" s="73">
        <v>8</v>
      </c>
    </row>
    <row r="1235" spans="13:18">
      <c r="M1235" s="78">
        <v>153.75</v>
      </c>
      <c r="N1235" s="84">
        <v>28.3</v>
      </c>
      <c r="O1235" s="84">
        <v>20.6</v>
      </c>
      <c r="P1235" s="84">
        <v>4.5</v>
      </c>
      <c r="Q1235" s="84">
        <v>3.5</v>
      </c>
      <c r="R1235" s="73">
        <v>8</v>
      </c>
    </row>
    <row r="1236" spans="13:18">
      <c r="M1236" s="78">
        <v>153.875</v>
      </c>
      <c r="N1236" s="84">
        <v>25</v>
      </c>
      <c r="O1236" s="84">
        <v>21.1</v>
      </c>
      <c r="P1236" s="84">
        <v>4.5</v>
      </c>
      <c r="Q1236" s="84">
        <v>3.32</v>
      </c>
      <c r="R1236" s="73">
        <v>7</v>
      </c>
    </row>
    <row r="1237" spans="13:18">
      <c r="M1237" s="78">
        <v>154</v>
      </c>
      <c r="N1237" s="84">
        <v>25</v>
      </c>
      <c r="O1237" s="84">
        <v>20.6</v>
      </c>
      <c r="P1237" s="84">
        <v>2.7</v>
      </c>
      <c r="Q1237" s="84">
        <v>3.5</v>
      </c>
      <c r="R1237" s="73">
        <v>8</v>
      </c>
    </row>
    <row r="1238" spans="13:18">
      <c r="M1238" s="78">
        <v>154.125</v>
      </c>
      <c r="N1238" s="84">
        <v>22.8</v>
      </c>
      <c r="O1238" s="84">
        <v>20</v>
      </c>
      <c r="P1238" s="84">
        <v>3.8</v>
      </c>
      <c r="Q1238" s="84">
        <v>3.67</v>
      </c>
      <c r="R1238" s="73">
        <v>6</v>
      </c>
    </row>
    <row r="1239" spans="13:18">
      <c r="M1239" s="78">
        <v>154.25</v>
      </c>
      <c r="N1239" s="84">
        <v>22.8</v>
      </c>
      <c r="O1239" s="84">
        <v>20</v>
      </c>
      <c r="P1239" s="84">
        <v>4.5</v>
      </c>
      <c r="Q1239" s="84">
        <v>3.5</v>
      </c>
      <c r="R1239" s="73">
        <v>8</v>
      </c>
    </row>
    <row r="1240" spans="13:18">
      <c r="M1240" s="78">
        <v>154.375</v>
      </c>
      <c r="N1240" s="84">
        <v>27.2</v>
      </c>
      <c r="O1240" s="84">
        <v>20</v>
      </c>
      <c r="P1240" s="84">
        <v>5.3</v>
      </c>
      <c r="Q1240" s="84">
        <v>3.5</v>
      </c>
      <c r="R1240" s="73">
        <v>8</v>
      </c>
    </row>
    <row r="1241" spans="13:18">
      <c r="M1241" s="78">
        <v>154.5</v>
      </c>
      <c r="N1241" s="84">
        <v>28.9</v>
      </c>
      <c r="O1241" s="84">
        <v>20</v>
      </c>
      <c r="P1241" s="84">
        <v>4.5</v>
      </c>
      <c r="Q1241" s="84">
        <v>4.0199999999999996</v>
      </c>
      <c r="R1241" s="73">
        <v>8</v>
      </c>
    </row>
    <row r="1242" spans="13:18">
      <c r="M1242" s="78">
        <v>154.625</v>
      </c>
      <c r="N1242" s="84">
        <v>30</v>
      </c>
      <c r="O1242" s="84">
        <v>20.6</v>
      </c>
      <c r="P1242" s="84">
        <v>5.3</v>
      </c>
      <c r="Q1242" s="84">
        <v>3.85</v>
      </c>
      <c r="R1242" s="73">
        <v>8</v>
      </c>
    </row>
    <row r="1243" spans="13:18">
      <c r="M1243" s="78">
        <v>154.75</v>
      </c>
      <c r="N1243" s="84">
        <v>29.4</v>
      </c>
      <c r="O1243" s="84">
        <v>21.1</v>
      </c>
      <c r="P1243" s="84">
        <v>4.5</v>
      </c>
      <c r="Q1243" s="84">
        <v>3.5</v>
      </c>
      <c r="R1243" s="73">
        <v>6</v>
      </c>
    </row>
    <row r="1244" spans="13:18">
      <c r="M1244" s="78">
        <v>154.875</v>
      </c>
      <c r="N1244" s="84">
        <v>25.6</v>
      </c>
      <c r="O1244" s="84">
        <v>20.6</v>
      </c>
      <c r="P1244" s="84">
        <v>4.5</v>
      </c>
      <c r="Q1244" s="84">
        <v>3.15</v>
      </c>
      <c r="R1244" s="73">
        <v>2</v>
      </c>
    </row>
    <row r="1245" spans="13:18">
      <c r="M1245" s="78">
        <v>155</v>
      </c>
      <c r="N1245" s="84">
        <v>22.8</v>
      </c>
      <c r="O1245" s="84">
        <v>20</v>
      </c>
      <c r="P1245" s="84">
        <v>2.2999999999999998</v>
      </c>
      <c r="Q1245" s="84">
        <v>4.0199999999999996</v>
      </c>
      <c r="R1245" s="73">
        <v>2</v>
      </c>
    </row>
    <row r="1246" spans="13:18">
      <c r="M1246" s="78">
        <v>155.125</v>
      </c>
      <c r="N1246" s="84">
        <v>20.6</v>
      </c>
      <c r="O1246" s="84">
        <v>18.899999999999999</v>
      </c>
      <c r="P1246" s="84">
        <v>1.9</v>
      </c>
      <c r="Q1246" s="84">
        <v>2.97</v>
      </c>
      <c r="R1246" s="73">
        <v>1</v>
      </c>
    </row>
    <row r="1247" spans="13:18">
      <c r="M1247" s="78">
        <v>155.25</v>
      </c>
      <c r="N1247" s="84">
        <v>22.2</v>
      </c>
      <c r="O1247" s="84">
        <v>20.6</v>
      </c>
      <c r="P1247" s="84">
        <v>1.9</v>
      </c>
      <c r="Q1247" s="84">
        <v>4.2</v>
      </c>
      <c r="R1247" s="73">
        <v>5</v>
      </c>
    </row>
    <row r="1248" spans="13:18">
      <c r="M1248" s="78">
        <v>155.375</v>
      </c>
      <c r="N1248" s="84">
        <v>27.8</v>
      </c>
      <c r="O1248" s="84">
        <v>21.7</v>
      </c>
      <c r="P1248" s="84">
        <v>5.3</v>
      </c>
      <c r="Q1248" s="84">
        <v>4.0199999999999996</v>
      </c>
      <c r="R1248" s="73">
        <v>4</v>
      </c>
    </row>
    <row r="1249" spans="13:18">
      <c r="M1249" s="78">
        <v>155.5</v>
      </c>
      <c r="N1249" s="84">
        <v>30</v>
      </c>
      <c r="O1249" s="84">
        <v>21.7</v>
      </c>
      <c r="P1249" s="84">
        <v>3</v>
      </c>
      <c r="Q1249" s="84">
        <v>4.2</v>
      </c>
      <c r="R1249" s="73">
        <v>7</v>
      </c>
    </row>
    <row r="1250" spans="13:18">
      <c r="M1250" s="78">
        <v>155.625</v>
      </c>
      <c r="N1250" s="84">
        <v>31.1</v>
      </c>
      <c r="O1250" s="84">
        <v>20</v>
      </c>
      <c r="P1250" s="84">
        <v>3</v>
      </c>
      <c r="Q1250" s="84">
        <v>3.5</v>
      </c>
      <c r="R1250" s="73">
        <v>5</v>
      </c>
    </row>
    <row r="1251" spans="13:18">
      <c r="M1251" s="78">
        <v>155.75</v>
      </c>
      <c r="N1251" s="84">
        <v>30</v>
      </c>
      <c r="O1251" s="84">
        <v>21.1</v>
      </c>
      <c r="P1251" s="84">
        <v>2.7</v>
      </c>
      <c r="Q1251" s="84">
        <v>4.0199999999999996</v>
      </c>
      <c r="R1251" s="73">
        <v>10</v>
      </c>
    </row>
    <row r="1252" spans="13:18">
      <c r="M1252" s="78">
        <v>155.875</v>
      </c>
      <c r="N1252" s="84">
        <v>26.1</v>
      </c>
      <c r="O1252" s="84">
        <v>21.7</v>
      </c>
      <c r="P1252" s="84">
        <v>0</v>
      </c>
      <c r="Q1252" s="84">
        <v>0</v>
      </c>
      <c r="R1252" s="73">
        <v>5</v>
      </c>
    </row>
    <row r="1253" spans="13:18">
      <c r="M1253" s="78">
        <v>156</v>
      </c>
      <c r="N1253" s="84">
        <v>23.9</v>
      </c>
      <c r="O1253" s="84">
        <v>21.7</v>
      </c>
      <c r="P1253" s="84">
        <v>2.7</v>
      </c>
      <c r="Q1253" s="84">
        <v>2.97</v>
      </c>
      <c r="R1253" s="73">
        <v>6</v>
      </c>
    </row>
    <row r="1254" spans="13:18">
      <c r="M1254" s="78">
        <v>156.125</v>
      </c>
      <c r="N1254" s="84">
        <v>22.8</v>
      </c>
      <c r="O1254" s="84">
        <v>20.6</v>
      </c>
      <c r="P1254" s="84">
        <v>0</v>
      </c>
      <c r="Q1254" s="84">
        <v>0</v>
      </c>
      <c r="R1254" s="73">
        <v>7</v>
      </c>
    </row>
    <row r="1255" spans="13:18">
      <c r="M1255" s="78">
        <v>156.25</v>
      </c>
      <c r="N1255" s="84">
        <v>22.2</v>
      </c>
      <c r="O1255" s="84">
        <v>20.6</v>
      </c>
      <c r="P1255" s="84">
        <v>0</v>
      </c>
      <c r="Q1255" s="84">
        <v>0</v>
      </c>
      <c r="R1255" s="73">
        <v>5</v>
      </c>
    </row>
    <row r="1256" spans="13:18">
      <c r="M1256" s="78">
        <v>156.375</v>
      </c>
      <c r="N1256" s="84">
        <v>28.9</v>
      </c>
      <c r="O1256" s="84">
        <v>20</v>
      </c>
      <c r="P1256" s="84">
        <v>3.8</v>
      </c>
      <c r="Q1256" s="84">
        <v>3.85</v>
      </c>
      <c r="R1256" s="73">
        <v>5</v>
      </c>
    </row>
    <row r="1257" spans="13:18">
      <c r="M1257" s="78">
        <v>156.5</v>
      </c>
      <c r="N1257" s="84">
        <v>31.7</v>
      </c>
      <c r="O1257" s="84">
        <v>20.6</v>
      </c>
      <c r="P1257" s="84">
        <v>4.5</v>
      </c>
      <c r="Q1257" s="84">
        <v>3.67</v>
      </c>
      <c r="R1257" s="73">
        <v>5</v>
      </c>
    </row>
    <row r="1258" spans="13:18">
      <c r="M1258" s="78">
        <v>156.625</v>
      </c>
      <c r="N1258" s="84">
        <v>33.299999999999997</v>
      </c>
      <c r="O1258" s="84">
        <v>21.1</v>
      </c>
      <c r="P1258" s="84">
        <v>3.4</v>
      </c>
      <c r="Q1258" s="84">
        <v>3.5</v>
      </c>
      <c r="R1258" s="73">
        <v>4</v>
      </c>
    </row>
    <row r="1259" spans="13:18">
      <c r="M1259" s="78">
        <v>156.75</v>
      </c>
      <c r="N1259" s="84">
        <v>31.1</v>
      </c>
      <c r="O1259" s="84">
        <v>21.7</v>
      </c>
      <c r="P1259" s="84">
        <v>2.7</v>
      </c>
      <c r="Q1259" s="84">
        <v>3.67</v>
      </c>
      <c r="R1259" s="73">
        <v>2</v>
      </c>
    </row>
    <row r="1260" spans="13:18">
      <c r="M1260" s="78">
        <v>156.875</v>
      </c>
      <c r="N1260" s="84">
        <v>27.2</v>
      </c>
      <c r="O1260" s="84">
        <v>22.2</v>
      </c>
      <c r="P1260" s="84">
        <v>3.4</v>
      </c>
      <c r="Q1260" s="84">
        <v>3.32</v>
      </c>
      <c r="R1260" s="73">
        <v>2</v>
      </c>
    </row>
    <row r="1261" spans="13:18">
      <c r="M1261" s="78">
        <v>157</v>
      </c>
      <c r="N1261" s="84">
        <v>24.4</v>
      </c>
      <c r="O1261" s="84">
        <v>20.6</v>
      </c>
      <c r="P1261" s="84">
        <v>2.2999999999999998</v>
      </c>
      <c r="Q1261" s="84">
        <v>4.2</v>
      </c>
      <c r="R1261" s="73">
        <v>3</v>
      </c>
    </row>
    <row r="1262" spans="13:18">
      <c r="M1262" s="78">
        <v>157.125</v>
      </c>
      <c r="N1262" s="84">
        <v>22.8</v>
      </c>
      <c r="O1262" s="84">
        <v>20</v>
      </c>
      <c r="P1262" s="84">
        <v>0</v>
      </c>
      <c r="Q1262" s="84">
        <v>0</v>
      </c>
      <c r="R1262" s="73">
        <v>3</v>
      </c>
    </row>
    <row r="1263" spans="13:18">
      <c r="M1263" s="78">
        <v>157.25</v>
      </c>
      <c r="N1263" s="84">
        <v>21.7</v>
      </c>
      <c r="O1263" s="84">
        <v>20</v>
      </c>
      <c r="P1263" s="84">
        <v>0</v>
      </c>
      <c r="Q1263" s="84">
        <v>0</v>
      </c>
      <c r="R1263" s="73">
        <v>10</v>
      </c>
    </row>
    <row r="1264" spans="13:18">
      <c r="M1264" s="78">
        <v>157.375</v>
      </c>
      <c r="N1264" s="84">
        <v>28.3</v>
      </c>
      <c r="O1264" s="84">
        <v>21.1</v>
      </c>
      <c r="P1264" s="84">
        <v>4.5</v>
      </c>
      <c r="Q1264" s="84">
        <v>4.2</v>
      </c>
      <c r="R1264" s="73">
        <v>0</v>
      </c>
    </row>
    <row r="1265" spans="13:18">
      <c r="M1265" s="78">
        <v>157.5</v>
      </c>
      <c r="N1265" s="84">
        <v>32.200000000000003</v>
      </c>
      <c r="O1265" s="84">
        <v>20.6</v>
      </c>
      <c r="P1265" s="84">
        <v>4.5</v>
      </c>
      <c r="Q1265" s="84">
        <v>3.32</v>
      </c>
      <c r="R1265" s="73">
        <v>4</v>
      </c>
    </row>
    <row r="1266" spans="13:18">
      <c r="M1266" s="78">
        <v>157.625</v>
      </c>
      <c r="N1266" s="84">
        <v>32.200000000000003</v>
      </c>
      <c r="O1266" s="84">
        <v>19.399999999999999</v>
      </c>
      <c r="P1266" s="84">
        <v>3.4</v>
      </c>
      <c r="Q1266" s="84">
        <v>3.5</v>
      </c>
      <c r="R1266" s="73">
        <v>5</v>
      </c>
    </row>
    <row r="1267" spans="13:18">
      <c r="M1267" s="78">
        <v>157.75</v>
      </c>
      <c r="N1267" s="84">
        <v>31.1</v>
      </c>
      <c r="O1267" s="84">
        <v>19.399999999999999</v>
      </c>
      <c r="P1267" s="84">
        <v>3.4</v>
      </c>
      <c r="Q1267" s="84">
        <v>3.5</v>
      </c>
      <c r="R1267" s="73">
        <v>0</v>
      </c>
    </row>
    <row r="1268" spans="13:18">
      <c r="M1268" s="78">
        <v>157.875</v>
      </c>
      <c r="N1268" s="84">
        <v>25</v>
      </c>
      <c r="O1268" s="84">
        <v>18.899999999999999</v>
      </c>
      <c r="P1268" s="84">
        <v>2.2999999999999998</v>
      </c>
      <c r="Q1268" s="84">
        <v>3.15</v>
      </c>
      <c r="R1268" s="73">
        <v>0</v>
      </c>
    </row>
    <row r="1269" spans="13:18">
      <c r="M1269" s="78">
        <v>158</v>
      </c>
      <c r="N1269" s="84">
        <v>22.8</v>
      </c>
      <c r="O1269" s="84">
        <v>19.399999999999999</v>
      </c>
      <c r="P1269" s="84">
        <v>0</v>
      </c>
      <c r="Q1269" s="84">
        <v>0</v>
      </c>
      <c r="R1269" s="73">
        <v>0</v>
      </c>
    </row>
    <row r="1270" spans="13:18">
      <c r="M1270" s="78">
        <v>158.125</v>
      </c>
      <c r="N1270" s="84">
        <v>21.7</v>
      </c>
      <c r="O1270" s="84">
        <v>19.399999999999999</v>
      </c>
      <c r="P1270" s="84">
        <v>1.9</v>
      </c>
      <c r="Q1270" s="84">
        <v>4.2</v>
      </c>
      <c r="R1270" s="73">
        <v>1</v>
      </c>
    </row>
    <row r="1271" spans="13:18">
      <c r="M1271" s="78">
        <v>158.25</v>
      </c>
      <c r="N1271" s="84">
        <v>23.9</v>
      </c>
      <c r="O1271" s="84">
        <v>21.1</v>
      </c>
      <c r="P1271" s="84">
        <v>3.4</v>
      </c>
      <c r="Q1271" s="84">
        <v>4.0199999999999996</v>
      </c>
      <c r="R1271" s="73">
        <v>10</v>
      </c>
    </row>
    <row r="1272" spans="13:18">
      <c r="M1272" s="78">
        <v>158.375</v>
      </c>
      <c r="N1272" s="84">
        <v>26.7</v>
      </c>
      <c r="O1272" s="84">
        <v>22.8</v>
      </c>
      <c r="P1272" s="84">
        <v>3</v>
      </c>
      <c r="Q1272" s="84">
        <v>4.2</v>
      </c>
      <c r="R1272" s="73">
        <v>10</v>
      </c>
    </row>
    <row r="1273" spans="13:18">
      <c r="M1273" s="78">
        <v>158.5</v>
      </c>
      <c r="N1273" s="84">
        <v>32.200000000000003</v>
      </c>
      <c r="O1273" s="84">
        <v>22.2</v>
      </c>
      <c r="P1273" s="84">
        <v>5.3</v>
      </c>
      <c r="Q1273" s="84">
        <v>3.67</v>
      </c>
      <c r="R1273" s="73">
        <v>6</v>
      </c>
    </row>
    <row r="1274" spans="13:18">
      <c r="M1274" s="78">
        <v>158.625</v>
      </c>
      <c r="N1274" s="84">
        <v>33.299999999999997</v>
      </c>
      <c r="O1274" s="84">
        <v>22.8</v>
      </c>
      <c r="P1274" s="84">
        <v>4.5</v>
      </c>
      <c r="Q1274" s="84">
        <v>3.5</v>
      </c>
      <c r="R1274" s="73">
        <v>5</v>
      </c>
    </row>
    <row r="1275" spans="13:18">
      <c r="M1275" s="78">
        <v>158.75</v>
      </c>
      <c r="N1275" s="84">
        <v>31.7</v>
      </c>
      <c r="O1275" s="84">
        <v>22.2</v>
      </c>
      <c r="P1275" s="84">
        <v>3.8</v>
      </c>
      <c r="Q1275" s="84">
        <v>3.67</v>
      </c>
      <c r="R1275" s="73">
        <v>4</v>
      </c>
    </row>
    <row r="1276" spans="13:18">
      <c r="M1276" s="78">
        <v>158.875</v>
      </c>
      <c r="N1276" s="84">
        <v>27.2</v>
      </c>
      <c r="O1276" s="84">
        <v>22.2</v>
      </c>
      <c r="P1276" s="84">
        <v>2.7</v>
      </c>
      <c r="Q1276" s="84">
        <v>3.15</v>
      </c>
      <c r="R1276" s="73">
        <v>3</v>
      </c>
    </row>
    <row r="1277" spans="13:18">
      <c r="M1277" s="78">
        <v>159</v>
      </c>
      <c r="N1277" s="84">
        <v>24.4</v>
      </c>
      <c r="O1277" s="84">
        <v>21.7</v>
      </c>
      <c r="P1277" s="84">
        <v>0</v>
      </c>
      <c r="Q1277" s="84">
        <v>0</v>
      </c>
      <c r="R1277" s="73">
        <v>0</v>
      </c>
    </row>
    <row r="1278" spans="13:18">
      <c r="M1278" s="78">
        <v>159.125</v>
      </c>
      <c r="N1278" s="84">
        <v>23.9</v>
      </c>
      <c r="O1278" s="84">
        <v>21.7</v>
      </c>
      <c r="P1278" s="84">
        <v>3.4</v>
      </c>
      <c r="Q1278" s="84">
        <v>3.85</v>
      </c>
      <c r="R1278" s="73">
        <v>0</v>
      </c>
    </row>
    <row r="1279" spans="13:18">
      <c r="M1279" s="78">
        <v>159.25</v>
      </c>
      <c r="N1279" s="84">
        <v>23.3</v>
      </c>
      <c r="O1279" s="84">
        <v>21.7</v>
      </c>
      <c r="P1279" s="84">
        <v>2.2999999999999998</v>
      </c>
      <c r="Q1279" s="84">
        <v>3.15</v>
      </c>
      <c r="R1279" s="73">
        <v>5</v>
      </c>
    </row>
    <row r="1280" spans="13:18">
      <c r="M1280" s="78">
        <v>159.375</v>
      </c>
      <c r="N1280" s="84">
        <v>27.2</v>
      </c>
      <c r="O1280" s="84">
        <v>22.8</v>
      </c>
      <c r="P1280" s="84">
        <v>5.3</v>
      </c>
      <c r="Q1280" s="84">
        <v>4.37</v>
      </c>
      <c r="R1280" s="73">
        <v>10</v>
      </c>
    </row>
    <row r="1281" spans="13:18">
      <c r="M1281" s="78">
        <v>159.5</v>
      </c>
      <c r="N1281" s="84">
        <v>30.6</v>
      </c>
      <c r="O1281" s="84">
        <v>23.3</v>
      </c>
      <c r="P1281" s="84">
        <v>5.3</v>
      </c>
      <c r="Q1281" s="84">
        <v>3.67</v>
      </c>
      <c r="R1281" s="73">
        <v>7</v>
      </c>
    </row>
    <row r="1282" spans="13:18">
      <c r="M1282" s="78">
        <v>159.625</v>
      </c>
      <c r="N1282" s="84">
        <v>33.299999999999997</v>
      </c>
      <c r="O1282" s="84">
        <v>22.8</v>
      </c>
      <c r="P1282" s="84">
        <v>6.4</v>
      </c>
      <c r="Q1282" s="84">
        <v>3.67</v>
      </c>
      <c r="R1282" s="73">
        <v>4</v>
      </c>
    </row>
    <row r="1283" spans="13:18">
      <c r="M1283" s="78">
        <v>159.75</v>
      </c>
      <c r="N1283" s="84">
        <v>31.7</v>
      </c>
      <c r="O1283" s="84">
        <v>23.3</v>
      </c>
      <c r="P1283" s="84">
        <v>3.4</v>
      </c>
      <c r="Q1283" s="84">
        <v>3.85</v>
      </c>
      <c r="R1283" s="73">
        <v>10</v>
      </c>
    </row>
    <row r="1284" spans="13:18">
      <c r="M1284" s="78">
        <v>159.875</v>
      </c>
      <c r="N1284" s="84">
        <v>28.9</v>
      </c>
      <c r="O1284" s="84">
        <v>23.9</v>
      </c>
      <c r="P1284" s="84">
        <v>3</v>
      </c>
      <c r="Q1284" s="84">
        <v>4.0199999999999996</v>
      </c>
      <c r="R1284" s="73">
        <v>6</v>
      </c>
    </row>
    <row r="1285" spans="13:18">
      <c r="M1285" s="78">
        <v>160</v>
      </c>
      <c r="N1285" s="84">
        <v>27.2</v>
      </c>
      <c r="O1285" s="84">
        <v>23.9</v>
      </c>
      <c r="P1285" s="84">
        <v>3.4</v>
      </c>
      <c r="Q1285" s="84">
        <v>4.2</v>
      </c>
      <c r="R1285" s="73">
        <v>3</v>
      </c>
    </row>
    <row r="1286" spans="13:18">
      <c r="M1286" s="78">
        <v>160.125</v>
      </c>
      <c r="N1286" s="84">
        <v>27.8</v>
      </c>
      <c r="O1286" s="84">
        <v>23.9</v>
      </c>
      <c r="P1286" s="84">
        <v>3.4</v>
      </c>
      <c r="Q1286" s="84">
        <v>5.94</v>
      </c>
      <c r="R1286" s="73">
        <v>10</v>
      </c>
    </row>
    <row r="1287" spans="13:18">
      <c r="M1287" s="78">
        <v>160.25</v>
      </c>
      <c r="N1287" s="84">
        <v>26.7</v>
      </c>
      <c r="O1287" s="84">
        <v>18.899999999999999</v>
      </c>
      <c r="P1287" s="84">
        <v>4.5</v>
      </c>
      <c r="Q1287" s="84">
        <v>0.35</v>
      </c>
      <c r="R1287" s="73">
        <v>10</v>
      </c>
    </row>
    <row r="1288" spans="13:18">
      <c r="M1288" s="78">
        <v>160.375</v>
      </c>
      <c r="N1288" s="84">
        <v>25</v>
      </c>
      <c r="O1288" s="84">
        <v>17.2</v>
      </c>
      <c r="P1288" s="84">
        <v>6.8</v>
      </c>
      <c r="Q1288" s="84">
        <v>0.52</v>
      </c>
      <c r="R1288" s="73">
        <v>10</v>
      </c>
    </row>
    <row r="1289" spans="13:18">
      <c r="M1289" s="78">
        <v>160.5</v>
      </c>
      <c r="N1289" s="84">
        <v>24.4</v>
      </c>
      <c r="O1289" s="84">
        <v>16.100000000000001</v>
      </c>
      <c r="P1289" s="84">
        <v>4.5</v>
      </c>
      <c r="Q1289" s="84">
        <v>0.35</v>
      </c>
      <c r="R1289" s="73">
        <v>10</v>
      </c>
    </row>
    <row r="1290" spans="13:18">
      <c r="M1290" s="78">
        <v>160.625</v>
      </c>
      <c r="N1290" s="84">
        <v>25</v>
      </c>
      <c r="O1290" s="84">
        <v>16.100000000000001</v>
      </c>
      <c r="P1290" s="84">
        <v>3.4</v>
      </c>
      <c r="Q1290" s="84">
        <v>5.77</v>
      </c>
      <c r="R1290" s="73">
        <v>10</v>
      </c>
    </row>
    <row r="1291" spans="13:18">
      <c r="M1291" s="78">
        <v>160.75</v>
      </c>
      <c r="N1291" s="84">
        <v>22.2</v>
      </c>
      <c r="O1291" s="84">
        <v>15.6</v>
      </c>
      <c r="P1291" s="84">
        <v>4.9000000000000004</v>
      </c>
      <c r="Q1291" s="84">
        <v>0.7</v>
      </c>
      <c r="R1291" s="73">
        <v>7</v>
      </c>
    </row>
    <row r="1292" spans="13:18">
      <c r="M1292" s="78">
        <v>160.875</v>
      </c>
      <c r="N1292" s="84">
        <v>20.6</v>
      </c>
      <c r="O1292" s="84">
        <v>15</v>
      </c>
      <c r="P1292" s="84">
        <v>3.4</v>
      </c>
      <c r="Q1292" s="84">
        <v>6.29</v>
      </c>
      <c r="R1292" s="73">
        <v>5</v>
      </c>
    </row>
    <row r="1293" spans="13:18">
      <c r="M1293" s="78">
        <v>161</v>
      </c>
      <c r="N1293" s="84">
        <v>18.899999999999999</v>
      </c>
      <c r="O1293" s="84">
        <v>13.9</v>
      </c>
      <c r="P1293" s="84">
        <v>2.7</v>
      </c>
      <c r="Q1293" s="84">
        <v>6.29</v>
      </c>
      <c r="R1293" s="73">
        <v>3</v>
      </c>
    </row>
    <row r="1294" spans="13:18">
      <c r="M1294" s="78">
        <v>161.125</v>
      </c>
      <c r="N1294" s="84">
        <v>17.2</v>
      </c>
      <c r="O1294" s="84">
        <v>11.7</v>
      </c>
      <c r="P1294" s="84">
        <v>3.4</v>
      </c>
      <c r="Q1294" s="84">
        <v>6.29</v>
      </c>
      <c r="R1294" s="73">
        <v>4</v>
      </c>
    </row>
    <row r="1295" spans="13:18">
      <c r="M1295" s="78">
        <v>161.25</v>
      </c>
      <c r="N1295" s="84">
        <v>16.7</v>
      </c>
      <c r="O1295" s="84">
        <v>11.1</v>
      </c>
      <c r="P1295" s="84">
        <v>2.7</v>
      </c>
      <c r="Q1295" s="84">
        <v>0.17</v>
      </c>
      <c r="R1295" s="73">
        <v>5</v>
      </c>
    </row>
    <row r="1296" spans="13:18">
      <c r="M1296" s="78">
        <v>161.375</v>
      </c>
      <c r="N1296" s="84">
        <v>21.1</v>
      </c>
      <c r="O1296" s="84">
        <v>11.1</v>
      </c>
      <c r="P1296" s="84">
        <v>3</v>
      </c>
      <c r="Q1296" s="84">
        <v>1.05</v>
      </c>
      <c r="R1296" s="73">
        <v>9</v>
      </c>
    </row>
    <row r="1297" spans="13:18">
      <c r="M1297" s="78">
        <v>161.5</v>
      </c>
      <c r="N1297" s="84">
        <v>23.9</v>
      </c>
      <c r="O1297" s="84">
        <v>10</v>
      </c>
      <c r="P1297" s="84">
        <v>3.4</v>
      </c>
      <c r="Q1297" s="84">
        <v>0.35</v>
      </c>
      <c r="R1297" s="73">
        <v>8</v>
      </c>
    </row>
    <row r="1298" spans="13:18">
      <c r="M1298" s="78">
        <v>161.625</v>
      </c>
      <c r="N1298" s="84">
        <v>26.7</v>
      </c>
      <c r="O1298" s="84">
        <v>8.9</v>
      </c>
      <c r="P1298" s="84">
        <v>3.4</v>
      </c>
      <c r="Q1298" s="84">
        <v>0.52</v>
      </c>
      <c r="R1298" s="73">
        <v>4</v>
      </c>
    </row>
    <row r="1299" spans="13:18">
      <c r="M1299" s="78">
        <v>161.75</v>
      </c>
      <c r="N1299" s="84">
        <v>25.6</v>
      </c>
      <c r="O1299" s="84">
        <v>10</v>
      </c>
      <c r="P1299" s="84">
        <v>3</v>
      </c>
      <c r="Q1299" s="84">
        <v>4.9000000000000004</v>
      </c>
      <c r="R1299" s="73">
        <v>0</v>
      </c>
    </row>
    <row r="1300" spans="13:18">
      <c r="M1300" s="78">
        <v>161.875</v>
      </c>
      <c r="N1300" s="84">
        <v>18.3</v>
      </c>
      <c r="O1300" s="84">
        <v>12.2</v>
      </c>
      <c r="P1300" s="84">
        <v>0</v>
      </c>
      <c r="Q1300" s="84">
        <v>0</v>
      </c>
      <c r="R1300" s="73">
        <v>0</v>
      </c>
    </row>
    <row r="1301" spans="13:18">
      <c r="M1301" s="78">
        <v>162</v>
      </c>
      <c r="N1301" s="84">
        <v>16.100000000000001</v>
      </c>
      <c r="O1301" s="84">
        <v>13.9</v>
      </c>
      <c r="P1301" s="84">
        <v>1.9</v>
      </c>
      <c r="Q1301" s="84">
        <v>4.2</v>
      </c>
      <c r="R1301" s="73">
        <v>0</v>
      </c>
    </row>
    <row r="1302" spans="13:18">
      <c r="M1302" s="78">
        <v>162.125</v>
      </c>
      <c r="N1302" s="84">
        <v>14.4</v>
      </c>
      <c r="O1302" s="84">
        <v>12.2</v>
      </c>
      <c r="P1302" s="84">
        <v>2.2999999999999998</v>
      </c>
      <c r="Q1302" s="84">
        <v>4.37</v>
      </c>
      <c r="R1302" s="73">
        <v>2</v>
      </c>
    </row>
    <row r="1303" spans="13:18">
      <c r="M1303" s="78">
        <v>162.25</v>
      </c>
      <c r="N1303" s="84">
        <v>14.4</v>
      </c>
      <c r="O1303" s="84">
        <v>10</v>
      </c>
      <c r="P1303" s="84">
        <v>1.9</v>
      </c>
      <c r="Q1303" s="84">
        <v>4.37</v>
      </c>
      <c r="R1303" s="73">
        <v>0</v>
      </c>
    </row>
    <row r="1304" spans="13:18">
      <c r="M1304" s="78">
        <v>162.375</v>
      </c>
      <c r="N1304" s="84">
        <v>25</v>
      </c>
      <c r="O1304" s="84">
        <v>13.9</v>
      </c>
      <c r="P1304" s="84">
        <v>3.4</v>
      </c>
      <c r="Q1304" s="84">
        <v>5.42</v>
      </c>
      <c r="R1304" s="73">
        <v>0</v>
      </c>
    </row>
    <row r="1305" spans="13:18">
      <c r="M1305" s="78">
        <v>162.5</v>
      </c>
      <c r="N1305" s="84">
        <v>28.9</v>
      </c>
      <c r="O1305" s="84">
        <v>10.6</v>
      </c>
      <c r="P1305" s="84">
        <v>3</v>
      </c>
      <c r="Q1305" s="84">
        <v>6.29</v>
      </c>
      <c r="R1305" s="73">
        <v>0</v>
      </c>
    </row>
    <row r="1306" spans="13:18">
      <c r="M1306" s="78">
        <v>162.625</v>
      </c>
      <c r="N1306" s="84">
        <v>30.6</v>
      </c>
      <c r="O1306" s="84">
        <v>13.3</v>
      </c>
      <c r="P1306" s="84">
        <v>4.5</v>
      </c>
      <c r="Q1306" s="84">
        <v>0.52</v>
      </c>
      <c r="R1306" s="73">
        <v>4</v>
      </c>
    </row>
    <row r="1307" spans="13:18">
      <c r="M1307" s="78">
        <v>162.75</v>
      </c>
      <c r="N1307" s="84">
        <v>30</v>
      </c>
      <c r="O1307" s="84">
        <v>12.8</v>
      </c>
      <c r="P1307" s="84">
        <v>1.1000000000000001</v>
      </c>
      <c r="Q1307" s="84">
        <v>2.1</v>
      </c>
      <c r="R1307" s="73">
        <v>1</v>
      </c>
    </row>
    <row r="1308" spans="13:18">
      <c r="M1308" s="78">
        <v>162.875</v>
      </c>
      <c r="N1308" s="84">
        <v>22.2</v>
      </c>
      <c r="O1308" s="84">
        <v>16.100000000000001</v>
      </c>
      <c r="P1308" s="84">
        <v>1.9</v>
      </c>
      <c r="Q1308" s="84">
        <v>4.2</v>
      </c>
      <c r="R1308" s="73">
        <v>0</v>
      </c>
    </row>
    <row r="1309" spans="13:18">
      <c r="M1309" s="78">
        <v>163</v>
      </c>
      <c r="N1309" s="84">
        <v>20</v>
      </c>
      <c r="O1309" s="84">
        <v>17.2</v>
      </c>
      <c r="P1309" s="84">
        <v>1.9</v>
      </c>
      <c r="Q1309" s="84">
        <v>4.55</v>
      </c>
      <c r="R1309" s="73">
        <v>0</v>
      </c>
    </row>
    <row r="1310" spans="13:18">
      <c r="M1310" s="78">
        <v>163.125</v>
      </c>
      <c r="N1310" s="84">
        <v>18.3</v>
      </c>
      <c r="O1310" s="84">
        <v>16.100000000000001</v>
      </c>
      <c r="P1310" s="84">
        <v>0</v>
      </c>
      <c r="Q1310" s="84">
        <v>0</v>
      </c>
      <c r="R1310" s="73">
        <v>0</v>
      </c>
    </row>
    <row r="1311" spans="13:18">
      <c r="M1311" s="78">
        <v>163.25</v>
      </c>
      <c r="N1311" s="84">
        <v>18.3</v>
      </c>
      <c r="O1311" s="84">
        <v>16.100000000000001</v>
      </c>
      <c r="P1311" s="84">
        <v>3</v>
      </c>
      <c r="Q1311" s="84">
        <v>0.7</v>
      </c>
      <c r="R1311" s="73">
        <v>6</v>
      </c>
    </row>
    <row r="1312" spans="13:18">
      <c r="M1312" s="78">
        <v>163.375</v>
      </c>
      <c r="N1312" s="84">
        <v>23.9</v>
      </c>
      <c r="O1312" s="84">
        <v>16.100000000000001</v>
      </c>
      <c r="P1312" s="84">
        <v>3</v>
      </c>
      <c r="Q1312" s="84">
        <v>0.87</v>
      </c>
      <c r="R1312" s="73">
        <v>5</v>
      </c>
    </row>
    <row r="1313" spans="13:18">
      <c r="M1313" s="78">
        <v>163.5</v>
      </c>
      <c r="N1313" s="84">
        <v>28.9</v>
      </c>
      <c r="O1313" s="84">
        <v>17.2</v>
      </c>
      <c r="P1313" s="84">
        <v>3.4</v>
      </c>
      <c r="Q1313" s="84">
        <v>1.05</v>
      </c>
      <c r="R1313" s="73">
        <v>3</v>
      </c>
    </row>
    <row r="1314" spans="13:18">
      <c r="M1314" s="78">
        <v>163.625</v>
      </c>
      <c r="N1314" s="84">
        <v>31.1</v>
      </c>
      <c r="O1314" s="84">
        <v>15.6</v>
      </c>
      <c r="P1314" s="84">
        <v>2.7</v>
      </c>
      <c r="Q1314" s="84">
        <v>1.75</v>
      </c>
      <c r="R1314" s="73">
        <v>2</v>
      </c>
    </row>
    <row r="1315" spans="13:18">
      <c r="M1315" s="78">
        <v>163.75</v>
      </c>
      <c r="N1315" s="84">
        <v>29.4</v>
      </c>
      <c r="O1315" s="84">
        <v>13.9</v>
      </c>
      <c r="P1315" s="84">
        <v>3</v>
      </c>
      <c r="Q1315" s="84">
        <v>0.52</v>
      </c>
      <c r="R1315" s="73">
        <v>2</v>
      </c>
    </row>
    <row r="1316" spans="13:18">
      <c r="M1316" s="78">
        <v>163.875</v>
      </c>
      <c r="N1316" s="84">
        <v>22.2</v>
      </c>
      <c r="O1316" s="84">
        <v>14.4</v>
      </c>
      <c r="P1316" s="84">
        <v>2.7</v>
      </c>
      <c r="Q1316" s="84">
        <v>1.22</v>
      </c>
      <c r="R1316" s="73">
        <v>1</v>
      </c>
    </row>
    <row r="1317" spans="13:18">
      <c r="M1317" s="78">
        <v>164</v>
      </c>
      <c r="N1317" s="84">
        <v>17.8</v>
      </c>
      <c r="O1317" s="84">
        <v>12.2</v>
      </c>
      <c r="P1317" s="84">
        <v>2.7</v>
      </c>
      <c r="Q1317" s="84">
        <v>1.05</v>
      </c>
      <c r="R1317" s="73">
        <v>0</v>
      </c>
    </row>
    <row r="1318" spans="13:18">
      <c r="M1318" s="78">
        <v>164.125</v>
      </c>
      <c r="N1318" s="84">
        <v>16.100000000000001</v>
      </c>
      <c r="O1318" s="84">
        <v>11.1</v>
      </c>
      <c r="P1318" s="84">
        <v>0</v>
      </c>
      <c r="Q1318" s="84">
        <v>0</v>
      </c>
      <c r="R1318" s="73">
        <v>0</v>
      </c>
    </row>
    <row r="1319" spans="13:18">
      <c r="M1319" s="78">
        <v>164.25</v>
      </c>
      <c r="N1319" s="84">
        <v>15</v>
      </c>
      <c r="O1319" s="84">
        <v>8.3000000000000007</v>
      </c>
      <c r="P1319" s="84">
        <v>2.2999999999999998</v>
      </c>
      <c r="Q1319" s="84">
        <v>0.87</v>
      </c>
      <c r="R1319" s="73">
        <v>4</v>
      </c>
    </row>
    <row r="1320" spans="13:18">
      <c r="M1320" s="78">
        <v>164.375</v>
      </c>
      <c r="N1320" s="84">
        <v>22.8</v>
      </c>
      <c r="O1320" s="84">
        <v>10.6</v>
      </c>
      <c r="P1320" s="84">
        <v>3.8</v>
      </c>
      <c r="Q1320" s="84">
        <v>1.75</v>
      </c>
      <c r="R1320" s="73">
        <v>3</v>
      </c>
    </row>
    <row r="1321" spans="13:18">
      <c r="M1321" s="78">
        <v>164.5</v>
      </c>
      <c r="N1321" s="84">
        <v>27.2</v>
      </c>
      <c r="O1321" s="84">
        <v>10</v>
      </c>
      <c r="P1321" s="84">
        <v>2.7</v>
      </c>
      <c r="Q1321" s="84">
        <v>1.22</v>
      </c>
      <c r="R1321" s="73">
        <v>8</v>
      </c>
    </row>
    <row r="1322" spans="13:18">
      <c r="M1322" s="78">
        <v>164.625</v>
      </c>
      <c r="N1322" s="84">
        <v>28.9</v>
      </c>
      <c r="O1322" s="84">
        <v>10.6</v>
      </c>
      <c r="P1322" s="84">
        <v>2.2999999999999998</v>
      </c>
      <c r="Q1322" s="84">
        <v>1.57</v>
      </c>
      <c r="R1322" s="73">
        <v>9</v>
      </c>
    </row>
    <row r="1323" spans="13:18">
      <c r="M1323" s="78">
        <v>164.75</v>
      </c>
      <c r="N1323" s="84">
        <v>28.3</v>
      </c>
      <c r="O1323" s="84">
        <v>8.9</v>
      </c>
      <c r="P1323" s="84">
        <v>1.9</v>
      </c>
      <c r="Q1323" s="84">
        <v>1.57</v>
      </c>
      <c r="R1323" s="73">
        <v>7</v>
      </c>
    </row>
    <row r="1324" spans="13:18">
      <c r="M1324" s="78">
        <v>164.875</v>
      </c>
      <c r="N1324" s="84">
        <v>20.6</v>
      </c>
      <c r="O1324" s="84">
        <v>11.7</v>
      </c>
      <c r="P1324" s="84">
        <v>0</v>
      </c>
      <c r="Q1324" s="84">
        <v>0</v>
      </c>
      <c r="R1324" s="73">
        <v>3</v>
      </c>
    </row>
    <row r="1325" spans="13:18">
      <c r="M1325" s="78">
        <v>165</v>
      </c>
      <c r="N1325" s="84">
        <v>17.2</v>
      </c>
      <c r="O1325" s="84">
        <v>12.2</v>
      </c>
      <c r="P1325" s="84">
        <v>0</v>
      </c>
      <c r="Q1325" s="84">
        <v>0</v>
      </c>
      <c r="R1325" s="73">
        <v>1</v>
      </c>
    </row>
    <row r="1326" spans="13:18">
      <c r="M1326" s="78">
        <v>165.125</v>
      </c>
      <c r="N1326" s="84">
        <v>15</v>
      </c>
      <c r="O1326" s="84">
        <v>12.8</v>
      </c>
      <c r="P1326" s="84">
        <v>0</v>
      </c>
      <c r="Q1326" s="84">
        <v>0</v>
      </c>
      <c r="R1326" s="73">
        <v>1</v>
      </c>
    </row>
    <row r="1327" spans="13:18">
      <c r="M1327" s="78">
        <v>165.25</v>
      </c>
      <c r="N1327" s="84">
        <v>14.4</v>
      </c>
      <c r="O1327" s="84">
        <v>13.3</v>
      </c>
      <c r="P1327" s="84">
        <v>0</v>
      </c>
      <c r="Q1327" s="84">
        <v>0</v>
      </c>
      <c r="R1327" s="73">
        <v>0</v>
      </c>
    </row>
    <row r="1328" spans="13:18">
      <c r="M1328" s="78">
        <v>165.375</v>
      </c>
      <c r="N1328" s="84">
        <v>26.1</v>
      </c>
      <c r="O1328" s="84">
        <v>13.9</v>
      </c>
      <c r="P1328" s="84">
        <v>2.2999999999999998</v>
      </c>
      <c r="Q1328" s="84">
        <v>3.5</v>
      </c>
      <c r="R1328" s="73">
        <v>0</v>
      </c>
    </row>
    <row r="1329" spans="13:18">
      <c r="M1329" s="78">
        <v>165.5</v>
      </c>
      <c r="N1329" s="84">
        <v>31.1</v>
      </c>
      <c r="O1329" s="84">
        <v>14.4</v>
      </c>
      <c r="P1329" s="84">
        <v>3.4</v>
      </c>
      <c r="Q1329" s="84">
        <v>4.0199999999999996</v>
      </c>
      <c r="R1329" s="73">
        <v>0</v>
      </c>
    </row>
    <row r="1330" spans="13:18">
      <c r="M1330" s="78">
        <v>165.625</v>
      </c>
      <c r="N1330" s="84">
        <v>32.200000000000003</v>
      </c>
      <c r="O1330" s="84">
        <v>15.6</v>
      </c>
      <c r="P1330" s="84">
        <v>2.7</v>
      </c>
      <c r="Q1330" s="84">
        <v>4.0199999999999996</v>
      </c>
      <c r="R1330" s="73">
        <v>0</v>
      </c>
    </row>
    <row r="1331" spans="13:18">
      <c r="M1331" s="78">
        <v>165.75</v>
      </c>
      <c r="N1331" s="84">
        <v>30.6</v>
      </c>
      <c r="O1331" s="84">
        <v>15.6</v>
      </c>
      <c r="P1331" s="84">
        <v>4.5</v>
      </c>
      <c r="Q1331" s="84">
        <v>3.32</v>
      </c>
      <c r="R1331" s="73">
        <v>0</v>
      </c>
    </row>
    <row r="1332" spans="13:18">
      <c r="M1332" s="78">
        <v>165.875</v>
      </c>
      <c r="N1332" s="84">
        <v>25</v>
      </c>
      <c r="O1332" s="84">
        <v>17.2</v>
      </c>
      <c r="P1332" s="84">
        <v>2.7</v>
      </c>
      <c r="Q1332" s="84">
        <v>2.97</v>
      </c>
      <c r="R1332" s="73">
        <v>0</v>
      </c>
    </row>
    <row r="1333" spans="13:18">
      <c r="M1333" s="78">
        <v>166</v>
      </c>
      <c r="N1333" s="84">
        <v>22.2</v>
      </c>
      <c r="O1333" s="84">
        <v>17.2</v>
      </c>
      <c r="P1333" s="84">
        <v>0</v>
      </c>
      <c r="Q1333" s="84">
        <v>0</v>
      </c>
      <c r="R1333" s="73">
        <v>0</v>
      </c>
    </row>
    <row r="1334" spans="13:18">
      <c r="M1334" s="78">
        <v>166.125</v>
      </c>
      <c r="N1334" s="84">
        <v>21.7</v>
      </c>
      <c r="O1334" s="84">
        <v>16.7</v>
      </c>
      <c r="P1334" s="84">
        <v>0</v>
      </c>
      <c r="Q1334" s="84">
        <v>0</v>
      </c>
      <c r="R1334" s="73">
        <v>0</v>
      </c>
    </row>
    <row r="1335" spans="13:18">
      <c r="M1335" s="78">
        <v>166.25</v>
      </c>
      <c r="N1335" s="84">
        <v>19.399999999999999</v>
      </c>
      <c r="O1335" s="84">
        <v>17.2</v>
      </c>
      <c r="P1335" s="84">
        <v>0</v>
      </c>
      <c r="Q1335" s="84">
        <v>0</v>
      </c>
      <c r="R1335" s="73">
        <v>0</v>
      </c>
    </row>
    <row r="1336" spans="13:18">
      <c r="M1336" s="78">
        <v>166.375</v>
      </c>
      <c r="N1336" s="84">
        <v>27.8</v>
      </c>
      <c r="O1336" s="84">
        <v>17.2</v>
      </c>
      <c r="P1336" s="84">
        <v>5.3</v>
      </c>
      <c r="Q1336" s="84">
        <v>4.2</v>
      </c>
      <c r="R1336" s="73">
        <v>0</v>
      </c>
    </row>
    <row r="1337" spans="13:18">
      <c r="M1337" s="78">
        <v>166.5</v>
      </c>
      <c r="N1337" s="84">
        <v>31.7</v>
      </c>
      <c r="O1337" s="84">
        <v>16.100000000000001</v>
      </c>
      <c r="P1337" s="84">
        <v>6.4</v>
      </c>
      <c r="Q1337" s="84">
        <v>4.0199999999999996</v>
      </c>
      <c r="R1337" s="73">
        <v>0</v>
      </c>
    </row>
    <row r="1338" spans="13:18">
      <c r="M1338" s="78">
        <v>166.625</v>
      </c>
      <c r="N1338" s="84">
        <v>32.799999999999997</v>
      </c>
      <c r="O1338" s="84">
        <v>16.100000000000001</v>
      </c>
      <c r="P1338" s="84">
        <v>5.7</v>
      </c>
      <c r="Q1338" s="84">
        <v>3.85</v>
      </c>
      <c r="R1338" s="73">
        <v>0</v>
      </c>
    </row>
    <row r="1339" spans="13:18">
      <c r="M1339" s="78">
        <v>166.75</v>
      </c>
      <c r="N1339" s="84">
        <v>31.1</v>
      </c>
      <c r="O1339" s="84">
        <v>16.7</v>
      </c>
      <c r="P1339" s="84">
        <v>3.4</v>
      </c>
      <c r="Q1339" s="84">
        <v>3.85</v>
      </c>
      <c r="R1339" s="73">
        <v>0</v>
      </c>
    </row>
    <row r="1340" spans="13:18">
      <c r="M1340" s="78">
        <v>166.875</v>
      </c>
      <c r="N1340" s="84">
        <v>26.1</v>
      </c>
      <c r="O1340" s="84">
        <v>17.2</v>
      </c>
      <c r="P1340" s="84">
        <v>3.4</v>
      </c>
      <c r="Q1340" s="84">
        <v>3.32</v>
      </c>
      <c r="R1340" s="73">
        <v>0</v>
      </c>
    </row>
    <row r="1341" spans="13:18">
      <c r="M1341" s="78">
        <v>167</v>
      </c>
      <c r="N1341" s="84">
        <v>23.3</v>
      </c>
      <c r="O1341" s="84">
        <v>16.7</v>
      </c>
      <c r="P1341" s="84">
        <v>3</v>
      </c>
      <c r="Q1341" s="84">
        <v>3.67</v>
      </c>
      <c r="R1341" s="73">
        <v>0</v>
      </c>
    </row>
    <row r="1342" spans="13:18">
      <c r="M1342" s="78">
        <v>167.125</v>
      </c>
      <c r="N1342" s="84">
        <v>21.7</v>
      </c>
      <c r="O1342" s="84">
        <v>16.7</v>
      </c>
      <c r="P1342" s="84">
        <v>2.7</v>
      </c>
      <c r="Q1342" s="84">
        <v>4.0199999999999996</v>
      </c>
      <c r="R1342" s="73">
        <v>0</v>
      </c>
    </row>
    <row r="1343" spans="13:18">
      <c r="M1343" s="78">
        <v>167.25</v>
      </c>
      <c r="N1343" s="84">
        <v>21.1</v>
      </c>
      <c r="O1343" s="84">
        <v>18.3</v>
      </c>
      <c r="P1343" s="84">
        <v>1.9</v>
      </c>
      <c r="Q1343" s="84">
        <v>3.5</v>
      </c>
      <c r="R1343" s="73">
        <v>0</v>
      </c>
    </row>
    <row r="1344" spans="13:18">
      <c r="M1344" s="78">
        <v>167.375</v>
      </c>
      <c r="N1344" s="84">
        <v>28.3</v>
      </c>
      <c r="O1344" s="84">
        <v>20</v>
      </c>
      <c r="P1344" s="84">
        <v>4.5</v>
      </c>
      <c r="Q1344" s="84">
        <v>4.2</v>
      </c>
      <c r="R1344" s="73">
        <v>0</v>
      </c>
    </row>
    <row r="1345" spans="13:18">
      <c r="M1345" s="78">
        <v>167.5</v>
      </c>
      <c r="N1345" s="84">
        <v>32.200000000000003</v>
      </c>
      <c r="O1345" s="84">
        <v>18.899999999999999</v>
      </c>
      <c r="P1345" s="84">
        <v>6.4</v>
      </c>
      <c r="Q1345" s="84">
        <v>3.85</v>
      </c>
      <c r="R1345" s="73">
        <v>3</v>
      </c>
    </row>
    <row r="1346" spans="13:18">
      <c r="M1346" s="78">
        <v>167.625</v>
      </c>
      <c r="N1346" s="84">
        <v>33.9</v>
      </c>
      <c r="O1346" s="84">
        <v>18.899999999999999</v>
      </c>
      <c r="P1346" s="84">
        <v>5.3</v>
      </c>
      <c r="Q1346" s="84">
        <v>4.0199999999999996</v>
      </c>
      <c r="R1346" s="73">
        <v>0</v>
      </c>
    </row>
    <row r="1347" spans="13:18">
      <c r="M1347" s="78">
        <v>167.75</v>
      </c>
      <c r="N1347" s="84">
        <v>31.7</v>
      </c>
      <c r="O1347" s="84">
        <v>18.899999999999999</v>
      </c>
      <c r="P1347" s="84">
        <v>4.5</v>
      </c>
      <c r="Q1347" s="84">
        <v>3.67</v>
      </c>
      <c r="R1347" s="73">
        <v>2</v>
      </c>
    </row>
    <row r="1348" spans="13:18">
      <c r="M1348" s="78">
        <v>167.875</v>
      </c>
      <c r="N1348" s="84">
        <v>26.7</v>
      </c>
      <c r="O1348" s="84">
        <v>25</v>
      </c>
      <c r="P1348" s="84">
        <v>0</v>
      </c>
      <c r="Q1348" s="84">
        <v>0</v>
      </c>
      <c r="R1348" s="73">
        <v>4</v>
      </c>
    </row>
    <row r="1349" spans="13:18">
      <c r="M1349" s="78">
        <v>168</v>
      </c>
      <c r="N1349" s="84">
        <v>23.3</v>
      </c>
      <c r="O1349" s="84">
        <v>20</v>
      </c>
      <c r="P1349" s="84">
        <v>2.2999999999999998</v>
      </c>
      <c r="Q1349" s="84">
        <v>3.5</v>
      </c>
      <c r="R1349" s="73">
        <v>0</v>
      </c>
    </row>
    <row r="1350" spans="13:18">
      <c r="M1350" s="78">
        <v>168.125</v>
      </c>
      <c r="N1350" s="84">
        <v>23.9</v>
      </c>
      <c r="O1350" s="84">
        <v>20.6</v>
      </c>
      <c r="P1350" s="84">
        <v>4.9000000000000004</v>
      </c>
      <c r="Q1350" s="84">
        <v>3.85</v>
      </c>
      <c r="R1350" s="73">
        <v>0</v>
      </c>
    </row>
    <row r="1351" spans="13:18">
      <c r="M1351" s="78">
        <v>168.25</v>
      </c>
      <c r="N1351" s="84">
        <v>23.9</v>
      </c>
      <c r="O1351" s="84">
        <v>21.1</v>
      </c>
      <c r="P1351" s="84">
        <v>4.5</v>
      </c>
      <c r="Q1351" s="84">
        <v>3.85</v>
      </c>
      <c r="R1351" s="73">
        <v>0</v>
      </c>
    </row>
    <row r="1352" spans="13:18">
      <c r="M1352" s="78">
        <v>168.375</v>
      </c>
      <c r="N1352" s="84">
        <v>28.9</v>
      </c>
      <c r="O1352" s="84">
        <v>22.8</v>
      </c>
      <c r="P1352" s="84">
        <v>4.5</v>
      </c>
      <c r="Q1352" s="84">
        <v>4.55</v>
      </c>
      <c r="R1352" s="73">
        <v>5</v>
      </c>
    </row>
    <row r="1353" spans="13:18">
      <c r="M1353" s="78">
        <v>168.5</v>
      </c>
      <c r="N1353" s="84">
        <v>31.7</v>
      </c>
      <c r="O1353" s="84">
        <v>22.2</v>
      </c>
      <c r="P1353" s="84">
        <v>2.7</v>
      </c>
      <c r="Q1353" s="84">
        <v>4.2</v>
      </c>
      <c r="R1353" s="73">
        <v>9</v>
      </c>
    </row>
    <row r="1354" spans="13:18">
      <c r="M1354" s="78">
        <v>168.625</v>
      </c>
      <c r="N1354" s="84">
        <v>32.200000000000003</v>
      </c>
      <c r="O1354" s="84">
        <v>22.2</v>
      </c>
      <c r="P1354" s="84">
        <v>4.5</v>
      </c>
      <c r="Q1354" s="84">
        <v>3.85</v>
      </c>
      <c r="R1354" s="73">
        <v>10</v>
      </c>
    </row>
    <row r="1355" spans="13:18">
      <c r="M1355" s="78">
        <v>168.75</v>
      </c>
      <c r="N1355" s="84">
        <v>22.8</v>
      </c>
      <c r="O1355" s="84">
        <v>18.899999999999999</v>
      </c>
      <c r="P1355" s="84">
        <v>3.4</v>
      </c>
      <c r="Q1355" s="84">
        <v>0.35</v>
      </c>
      <c r="R1355" s="73">
        <v>10</v>
      </c>
    </row>
    <row r="1356" spans="13:18">
      <c r="M1356" s="78">
        <v>168.875</v>
      </c>
      <c r="N1356" s="84">
        <v>22.8</v>
      </c>
      <c r="O1356" s="84">
        <v>18.3</v>
      </c>
      <c r="P1356" s="84">
        <v>2.2999999999999998</v>
      </c>
      <c r="Q1356" s="84">
        <v>5.94</v>
      </c>
      <c r="R1356" s="73">
        <v>5</v>
      </c>
    </row>
    <row r="1357" spans="13:18">
      <c r="M1357" s="78">
        <v>169</v>
      </c>
      <c r="N1357" s="84">
        <v>21.1</v>
      </c>
      <c r="O1357" s="84">
        <v>18.3</v>
      </c>
      <c r="P1357" s="84">
        <v>3</v>
      </c>
      <c r="Q1357" s="84">
        <v>1.05</v>
      </c>
      <c r="R1357" s="73">
        <v>4</v>
      </c>
    </row>
    <row r="1358" spans="13:18">
      <c r="M1358" s="78">
        <v>169.125</v>
      </c>
      <c r="N1358" s="84">
        <v>20</v>
      </c>
      <c r="O1358" s="84">
        <v>18.899999999999999</v>
      </c>
      <c r="P1358" s="84">
        <v>2.7</v>
      </c>
      <c r="Q1358" s="84">
        <v>1.05</v>
      </c>
      <c r="R1358" s="73">
        <v>8</v>
      </c>
    </row>
    <row r="1359" spans="13:18">
      <c r="M1359" s="78">
        <v>169.25</v>
      </c>
      <c r="N1359" s="84">
        <v>19.399999999999999</v>
      </c>
      <c r="O1359" s="84">
        <v>18.3</v>
      </c>
      <c r="P1359" s="84">
        <v>2.2999999999999998</v>
      </c>
      <c r="Q1359" s="84">
        <v>1.22</v>
      </c>
      <c r="R1359" s="73">
        <v>10</v>
      </c>
    </row>
    <row r="1360" spans="13:18">
      <c r="M1360" s="78">
        <v>169.375</v>
      </c>
      <c r="N1360" s="84">
        <v>21.1</v>
      </c>
      <c r="O1360" s="84">
        <v>17.8</v>
      </c>
      <c r="P1360" s="84">
        <v>3</v>
      </c>
      <c r="Q1360" s="84">
        <v>0.7</v>
      </c>
      <c r="R1360" s="73">
        <v>10</v>
      </c>
    </row>
    <row r="1361" spans="13:18">
      <c r="M1361" s="78">
        <v>169.5</v>
      </c>
      <c r="N1361" s="84">
        <v>21.7</v>
      </c>
      <c r="O1361" s="84">
        <v>18.3</v>
      </c>
      <c r="P1361" s="84">
        <v>1.9</v>
      </c>
      <c r="Q1361" s="84">
        <v>4.37</v>
      </c>
      <c r="R1361" s="73">
        <v>10</v>
      </c>
    </row>
    <row r="1362" spans="13:18">
      <c r="M1362" s="78">
        <v>169.625</v>
      </c>
      <c r="N1362" s="84">
        <v>20</v>
      </c>
      <c r="O1362" s="84">
        <v>18.899999999999999</v>
      </c>
      <c r="P1362" s="84">
        <v>1.9</v>
      </c>
      <c r="Q1362" s="84">
        <v>0.17</v>
      </c>
      <c r="R1362" s="73">
        <v>10</v>
      </c>
    </row>
    <row r="1363" spans="13:18">
      <c r="M1363" s="78">
        <v>169.75</v>
      </c>
      <c r="N1363" s="84">
        <v>23.9</v>
      </c>
      <c r="O1363" s="84">
        <v>21.1</v>
      </c>
      <c r="P1363" s="84">
        <v>2.7</v>
      </c>
      <c r="Q1363" s="84">
        <v>6.29</v>
      </c>
      <c r="R1363" s="73">
        <v>9</v>
      </c>
    </row>
    <row r="1364" spans="13:18">
      <c r="M1364" s="78">
        <v>169.875</v>
      </c>
      <c r="N1364" s="84">
        <v>21.7</v>
      </c>
      <c r="O1364" s="84">
        <v>20</v>
      </c>
      <c r="P1364" s="84">
        <v>3.4</v>
      </c>
      <c r="Q1364" s="84">
        <v>6.29</v>
      </c>
      <c r="R1364" s="73">
        <v>9</v>
      </c>
    </row>
    <row r="1365" spans="13:18">
      <c r="M1365" s="78">
        <v>170</v>
      </c>
      <c r="N1365" s="84">
        <v>20.6</v>
      </c>
      <c r="O1365" s="84">
        <v>19.399999999999999</v>
      </c>
      <c r="P1365" s="84">
        <v>0</v>
      </c>
      <c r="Q1365" s="84">
        <v>0</v>
      </c>
      <c r="R1365" s="73">
        <v>10</v>
      </c>
    </row>
    <row r="1366" spans="13:18">
      <c r="M1366" s="78">
        <v>170.125</v>
      </c>
      <c r="N1366" s="84">
        <v>20</v>
      </c>
      <c r="O1366" s="84">
        <v>18.899999999999999</v>
      </c>
      <c r="P1366" s="84">
        <v>0</v>
      </c>
      <c r="Q1366" s="84">
        <v>0</v>
      </c>
      <c r="R1366" s="73">
        <v>10</v>
      </c>
    </row>
    <row r="1367" spans="13:18">
      <c r="M1367" s="78">
        <v>170.25</v>
      </c>
      <c r="N1367" s="84">
        <v>20.6</v>
      </c>
      <c r="O1367" s="84">
        <v>19.399999999999999</v>
      </c>
      <c r="P1367" s="84">
        <v>0</v>
      </c>
      <c r="Q1367" s="84">
        <v>0</v>
      </c>
      <c r="R1367" s="73">
        <v>8</v>
      </c>
    </row>
    <row r="1368" spans="13:18">
      <c r="M1368" s="78">
        <v>170.375</v>
      </c>
      <c r="N1368" s="84">
        <v>24.4</v>
      </c>
      <c r="O1368" s="84">
        <v>21.7</v>
      </c>
      <c r="P1368" s="84">
        <v>0</v>
      </c>
      <c r="Q1368" s="84">
        <v>0</v>
      </c>
      <c r="R1368" s="73">
        <v>7</v>
      </c>
    </row>
    <row r="1369" spans="13:18">
      <c r="M1369" s="78">
        <v>170.5</v>
      </c>
      <c r="N1369" s="84">
        <v>28.3</v>
      </c>
      <c r="O1369" s="84">
        <v>21.1</v>
      </c>
      <c r="P1369" s="84">
        <v>1.9</v>
      </c>
      <c r="Q1369" s="84">
        <v>1.05</v>
      </c>
      <c r="R1369" s="73">
        <v>8</v>
      </c>
    </row>
    <row r="1370" spans="13:18">
      <c r="M1370" s="78">
        <v>170.625</v>
      </c>
      <c r="N1370" s="84">
        <v>31.7</v>
      </c>
      <c r="O1370" s="84">
        <v>22.2</v>
      </c>
      <c r="P1370" s="84">
        <v>1.9</v>
      </c>
      <c r="Q1370" s="84">
        <v>1.22</v>
      </c>
      <c r="R1370" s="73">
        <v>3</v>
      </c>
    </row>
    <row r="1371" spans="13:18">
      <c r="M1371" s="78">
        <v>170.75</v>
      </c>
      <c r="N1371" s="84">
        <v>28.9</v>
      </c>
      <c r="O1371" s="84">
        <v>22.8</v>
      </c>
      <c r="P1371" s="84">
        <v>2.7</v>
      </c>
      <c r="Q1371" s="84">
        <v>1.75</v>
      </c>
      <c r="R1371" s="73">
        <v>7</v>
      </c>
    </row>
    <row r="1372" spans="13:18">
      <c r="M1372" s="78">
        <v>170.875</v>
      </c>
      <c r="N1372" s="84">
        <v>25</v>
      </c>
      <c r="O1372" s="84">
        <v>22.2</v>
      </c>
      <c r="P1372" s="84">
        <v>1.9</v>
      </c>
      <c r="Q1372" s="84">
        <v>1.57</v>
      </c>
      <c r="R1372" s="73">
        <v>0</v>
      </c>
    </row>
    <row r="1373" spans="13:18">
      <c r="M1373" s="78">
        <v>171</v>
      </c>
      <c r="N1373" s="84">
        <v>23.9</v>
      </c>
      <c r="O1373" s="84">
        <v>21.1</v>
      </c>
      <c r="P1373" s="84">
        <v>0</v>
      </c>
      <c r="Q1373" s="84">
        <v>0</v>
      </c>
      <c r="R1373" s="73">
        <v>4</v>
      </c>
    </row>
    <row r="1374" spans="13:18">
      <c r="M1374" s="78">
        <v>171.125</v>
      </c>
      <c r="N1374" s="84">
        <v>22.2</v>
      </c>
      <c r="O1374" s="84">
        <v>21.1</v>
      </c>
      <c r="P1374" s="84">
        <v>0</v>
      </c>
      <c r="Q1374" s="84">
        <v>0</v>
      </c>
      <c r="R1374" s="73">
        <v>3</v>
      </c>
    </row>
    <row r="1375" spans="13:18">
      <c r="M1375" s="78">
        <v>171.25</v>
      </c>
      <c r="N1375" s="84">
        <v>22.2</v>
      </c>
      <c r="O1375" s="84">
        <v>20.6</v>
      </c>
      <c r="P1375" s="84">
        <v>2.2999999999999998</v>
      </c>
      <c r="Q1375" s="84">
        <v>1.22</v>
      </c>
      <c r="R1375" s="73">
        <v>10</v>
      </c>
    </row>
    <row r="1376" spans="13:18">
      <c r="M1376" s="78">
        <v>171.375</v>
      </c>
      <c r="N1376" s="84">
        <v>23.3</v>
      </c>
      <c r="O1376" s="84">
        <v>21.1</v>
      </c>
      <c r="P1376" s="84">
        <v>1.9</v>
      </c>
      <c r="Q1376" s="84">
        <v>6.29</v>
      </c>
      <c r="R1376" s="73">
        <v>10</v>
      </c>
    </row>
    <row r="1377" spans="13:18">
      <c r="M1377" s="78">
        <v>171.5</v>
      </c>
      <c r="N1377" s="84">
        <v>23.9</v>
      </c>
      <c r="O1377" s="84">
        <v>21.7</v>
      </c>
      <c r="P1377" s="84">
        <v>3</v>
      </c>
      <c r="Q1377" s="84">
        <v>5.77</v>
      </c>
      <c r="R1377" s="73">
        <v>10</v>
      </c>
    </row>
    <row r="1378" spans="13:18">
      <c r="M1378" s="78">
        <v>171.625</v>
      </c>
      <c r="N1378" s="84">
        <v>28.9</v>
      </c>
      <c r="O1378" s="84">
        <v>21.1</v>
      </c>
      <c r="P1378" s="84">
        <v>2.2999999999999998</v>
      </c>
      <c r="Q1378" s="84">
        <v>5.77</v>
      </c>
      <c r="R1378" s="73">
        <v>7</v>
      </c>
    </row>
    <row r="1379" spans="13:18">
      <c r="M1379" s="78">
        <v>171.75</v>
      </c>
      <c r="N1379" s="84">
        <v>29.4</v>
      </c>
      <c r="O1379" s="84">
        <v>20</v>
      </c>
      <c r="P1379" s="84">
        <v>2.2999999999999998</v>
      </c>
      <c r="Q1379" s="84">
        <v>2.97</v>
      </c>
      <c r="R1379" s="73">
        <v>4</v>
      </c>
    </row>
    <row r="1380" spans="13:18">
      <c r="M1380" s="78">
        <v>171.875</v>
      </c>
      <c r="N1380" s="84">
        <v>24.4</v>
      </c>
      <c r="O1380" s="84">
        <v>20.6</v>
      </c>
      <c r="P1380" s="84">
        <v>0</v>
      </c>
      <c r="Q1380" s="84">
        <v>0</v>
      </c>
      <c r="R1380" s="73">
        <v>0</v>
      </c>
    </row>
    <row r="1381" spans="13:18">
      <c r="M1381" s="78">
        <v>172</v>
      </c>
      <c r="N1381" s="84">
        <v>22.8</v>
      </c>
      <c r="O1381" s="84">
        <v>20.6</v>
      </c>
      <c r="P1381" s="84">
        <v>0</v>
      </c>
      <c r="Q1381" s="84">
        <v>0</v>
      </c>
      <c r="R1381" s="73">
        <v>0</v>
      </c>
    </row>
    <row r="1382" spans="13:18">
      <c r="M1382" s="78">
        <v>172.125</v>
      </c>
      <c r="N1382" s="84">
        <v>21.1</v>
      </c>
      <c r="O1382" s="84">
        <v>20.6</v>
      </c>
      <c r="P1382" s="84">
        <v>2.2999999999999998</v>
      </c>
      <c r="Q1382" s="84">
        <v>1.57</v>
      </c>
      <c r="R1382" s="73">
        <v>10</v>
      </c>
    </row>
    <row r="1383" spans="13:18">
      <c r="M1383" s="78">
        <v>172.25</v>
      </c>
      <c r="N1383" s="84">
        <v>22.2</v>
      </c>
      <c r="O1383" s="84">
        <v>21.1</v>
      </c>
      <c r="P1383" s="84">
        <v>2.2999999999999998</v>
      </c>
      <c r="Q1383" s="84">
        <v>0.7</v>
      </c>
      <c r="R1383" s="73">
        <v>10</v>
      </c>
    </row>
    <row r="1384" spans="13:18">
      <c r="M1384" s="78">
        <v>172.375</v>
      </c>
      <c r="N1384" s="84">
        <v>21.1</v>
      </c>
      <c r="O1384" s="84">
        <v>19.399999999999999</v>
      </c>
      <c r="P1384" s="84">
        <v>2.7</v>
      </c>
      <c r="Q1384" s="84">
        <v>0.7</v>
      </c>
      <c r="R1384" s="73">
        <v>10</v>
      </c>
    </row>
    <row r="1385" spans="13:18">
      <c r="M1385" s="78">
        <v>172.5</v>
      </c>
      <c r="N1385" s="84">
        <v>20.6</v>
      </c>
      <c r="O1385" s="84">
        <v>16.7</v>
      </c>
      <c r="P1385" s="84">
        <v>5.3</v>
      </c>
      <c r="Q1385" s="84">
        <v>1.4</v>
      </c>
      <c r="R1385" s="73">
        <v>10</v>
      </c>
    </row>
    <row r="1386" spans="13:18">
      <c r="M1386" s="78">
        <v>172.625</v>
      </c>
      <c r="N1386" s="84">
        <v>21.1</v>
      </c>
      <c r="O1386" s="84">
        <v>17.2</v>
      </c>
      <c r="P1386" s="84">
        <v>3</v>
      </c>
      <c r="Q1386" s="84">
        <v>0.52</v>
      </c>
      <c r="R1386" s="73">
        <v>10</v>
      </c>
    </row>
    <row r="1387" spans="13:18">
      <c r="M1387" s="78">
        <v>172.75</v>
      </c>
      <c r="N1387" s="84">
        <v>21.1</v>
      </c>
      <c r="O1387" s="84">
        <v>17.2</v>
      </c>
      <c r="P1387" s="84">
        <v>2.7</v>
      </c>
      <c r="Q1387" s="84">
        <v>0.52</v>
      </c>
      <c r="R1387" s="73">
        <v>10</v>
      </c>
    </row>
    <row r="1388" spans="13:18">
      <c r="M1388" s="78">
        <v>172.875</v>
      </c>
      <c r="N1388" s="84">
        <v>19.399999999999999</v>
      </c>
      <c r="O1388" s="84">
        <v>15.6</v>
      </c>
      <c r="P1388" s="84">
        <v>2.2999999999999998</v>
      </c>
      <c r="Q1388" s="84">
        <v>0.7</v>
      </c>
      <c r="R1388" s="73">
        <v>4</v>
      </c>
    </row>
    <row r="1389" spans="13:18">
      <c r="M1389" s="78">
        <v>173</v>
      </c>
      <c r="N1389" s="84">
        <v>18.3</v>
      </c>
      <c r="O1389" s="84">
        <v>15</v>
      </c>
      <c r="P1389" s="84">
        <v>1.1000000000000001</v>
      </c>
      <c r="Q1389" s="84">
        <v>0.35</v>
      </c>
      <c r="R1389" s="73">
        <v>8</v>
      </c>
    </row>
    <row r="1390" spans="13:18">
      <c r="M1390" s="78">
        <v>173.125</v>
      </c>
      <c r="N1390" s="84">
        <v>18.899999999999999</v>
      </c>
      <c r="O1390" s="84">
        <v>14.4</v>
      </c>
      <c r="P1390" s="84">
        <v>0</v>
      </c>
      <c r="Q1390" s="84">
        <v>0</v>
      </c>
      <c r="R1390" s="73">
        <v>10</v>
      </c>
    </row>
    <row r="1391" spans="13:18">
      <c r="M1391" s="78">
        <v>173.25</v>
      </c>
      <c r="N1391" s="84">
        <v>19.399999999999999</v>
      </c>
      <c r="O1391" s="84">
        <v>15</v>
      </c>
      <c r="P1391" s="84">
        <v>1.9</v>
      </c>
      <c r="Q1391" s="84">
        <v>6.12</v>
      </c>
      <c r="R1391" s="73">
        <v>10</v>
      </c>
    </row>
    <row r="1392" spans="13:18">
      <c r="M1392" s="78">
        <v>173.375</v>
      </c>
      <c r="N1392" s="84">
        <v>23.3</v>
      </c>
      <c r="O1392" s="84">
        <v>15.6</v>
      </c>
      <c r="P1392" s="84">
        <v>3.4</v>
      </c>
      <c r="Q1392" s="84">
        <v>1.05</v>
      </c>
      <c r="R1392" s="73">
        <v>9</v>
      </c>
    </row>
    <row r="1393" spans="13:18">
      <c r="M1393" s="78">
        <v>173.5</v>
      </c>
      <c r="N1393" s="84">
        <v>26.7</v>
      </c>
      <c r="O1393" s="84">
        <v>17.8</v>
      </c>
      <c r="P1393" s="84">
        <v>1.9</v>
      </c>
      <c r="Q1393" s="84">
        <v>5.59</v>
      </c>
      <c r="R1393" s="73">
        <v>3</v>
      </c>
    </row>
    <row r="1394" spans="13:18">
      <c r="M1394" s="78">
        <v>173.625</v>
      </c>
      <c r="N1394" s="84">
        <v>28.3</v>
      </c>
      <c r="O1394" s="84">
        <v>19.399999999999999</v>
      </c>
      <c r="P1394" s="84">
        <v>2.7</v>
      </c>
      <c r="Q1394" s="84">
        <v>1.05</v>
      </c>
      <c r="R1394" s="73">
        <v>8</v>
      </c>
    </row>
    <row r="1395" spans="13:18">
      <c r="M1395" s="78">
        <v>173.75</v>
      </c>
      <c r="N1395" s="84">
        <v>27.8</v>
      </c>
      <c r="O1395" s="84">
        <v>19.399999999999999</v>
      </c>
      <c r="P1395" s="84">
        <v>3</v>
      </c>
      <c r="Q1395" s="84">
        <v>0.87</v>
      </c>
      <c r="R1395" s="73">
        <v>3</v>
      </c>
    </row>
    <row r="1396" spans="13:18">
      <c r="M1396" s="78">
        <v>173.875</v>
      </c>
      <c r="N1396" s="84">
        <v>23.9</v>
      </c>
      <c r="O1396" s="84">
        <v>19.399999999999999</v>
      </c>
      <c r="P1396" s="84">
        <v>0</v>
      </c>
      <c r="Q1396" s="84">
        <v>0</v>
      </c>
      <c r="R1396" s="73">
        <v>0</v>
      </c>
    </row>
    <row r="1397" spans="13:18">
      <c r="M1397" s="78">
        <v>174</v>
      </c>
      <c r="N1397" s="84">
        <v>20.6</v>
      </c>
      <c r="O1397" s="84">
        <v>18.899999999999999</v>
      </c>
      <c r="P1397" s="84">
        <v>0</v>
      </c>
      <c r="Q1397" s="84">
        <v>0</v>
      </c>
      <c r="R1397" s="73">
        <v>0</v>
      </c>
    </row>
    <row r="1398" spans="13:18">
      <c r="M1398" s="78">
        <v>174.125</v>
      </c>
      <c r="N1398" s="84">
        <v>19.399999999999999</v>
      </c>
      <c r="O1398" s="84">
        <v>18.899999999999999</v>
      </c>
      <c r="P1398" s="84">
        <v>0</v>
      </c>
      <c r="Q1398" s="84">
        <v>0</v>
      </c>
      <c r="R1398" s="73">
        <v>0</v>
      </c>
    </row>
    <row r="1399" spans="13:18">
      <c r="M1399" s="78">
        <v>174.25</v>
      </c>
      <c r="N1399" s="84">
        <v>19.399999999999999</v>
      </c>
      <c r="O1399" s="84">
        <v>18.3</v>
      </c>
      <c r="P1399" s="84">
        <v>0</v>
      </c>
      <c r="Q1399" s="84">
        <v>0</v>
      </c>
      <c r="R1399" s="73">
        <v>5</v>
      </c>
    </row>
    <row r="1400" spans="13:18">
      <c r="M1400" s="78">
        <v>174.375</v>
      </c>
      <c r="N1400" s="84">
        <v>27.8</v>
      </c>
      <c r="O1400" s="84">
        <v>18.899999999999999</v>
      </c>
      <c r="P1400" s="84">
        <v>2.2999999999999998</v>
      </c>
      <c r="Q1400" s="84">
        <v>2.8</v>
      </c>
      <c r="R1400" s="73">
        <v>5</v>
      </c>
    </row>
    <row r="1401" spans="13:18">
      <c r="M1401" s="78">
        <v>174.5</v>
      </c>
      <c r="N1401" s="84">
        <v>31.1</v>
      </c>
      <c r="O1401" s="84">
        <v>20</v>
      </c>
      <c r="P1401" s="84">
        <v>3</v>
      </c>
      <c r="Q1401" s="84">
        <v>4.0199999999999996</v>
      </c>
      <c r="R1401" s="73">
        <v>9</v>
      </c>
    </row>
    <row r="1402" spans="13:18">
      <c r="M1402" s="78">
        <v>174.625</v>
      </c>
      <c r="N1402" s="84">
        <v>31.1</v>
      </c>
      <c r="O1402" s="84">
        <v>20</v>
      </c>
      <c r="P1402" s="84">
        <v>3.4</v>
      </c>
      <c r="Q1402" s="84">
        <v>4.0199999999999996</v>
      </c>
      <c r="R1402" s="73">
        <v>10</v>
      </c>
    </row>
    <row r="1403" spans="13:18">
      <c r="M1403" s="78">
        <v>174.75</v>
      </c>
      <c r="N1403" s="84">
        <v>28.9</v>
      </c>
      <c r="O1403" s="84">
        <v>21.1</v>
      </c>
      <c r="P1403" s="84">
        <v>3</v>
      </c>
      <c r="Q1403" s="84">
        <v>3.85</v>
      </c>
      <c r="R1403" s="73">
        <v>10</v>
      </c>
    </row>
    <row r="1404" spans="13:18">
      <c r="M1404" s="78">
        <v>174.875</v>
      </c>
      <c r="N1404" s="84">
        <v>26.1</v>
      </c>
      <c r="O1404" s="84">
        <v>21.7</v>
      </c>
      <c r="P1404" s="84">
        <v>3.4</v>
      </c>
      <c r="Q1404" s="84">
        <v>4.2</v>
      </c>
      <c r="R1404" s="73">
        <v>10</v>
      </c>
    </row>
    <row r="1405" spans="13:18">
      <c r="M1405" s="78">
        <v>175</v>
      </c>
      <c r="N1405" s="84">
        <v>23.9</v>
      </c>
      <c r="O1405" s="84">
        <v>19.399999999999999</v>
      </c>
      <c r="P1405" s="84">
        <v>1.9</v>
      </c>
      <c r="Q1405" s="84">
        <v>3.67</v>
      </c>
      <c r="R1405" s="73">
        <v>10</v>
      </c>
    </row>
    <row r="1406" spans="13:18">
      <c r="M1406" s="78">
        <v>175.125</v>
      </c>
      <c r="N1406" s="84">
        <v>21.7</v>
      </c>
      <c r="O1406" s="84">
        <v>19.399999999999999</v>
      </c>
      <c r="P1406" s="84">
        <v>1.1000000000000001</v>
      </c>
      <c r="Q1406" s="84">
        <v>4.0199999999999996</v>
      </c>
      <c r="R1406" s="73">
        <v>8</v>
      </c>
    </row>
    <row r="1407" spans="13:18">
      <c r="M1407" s="78">
        <v>175.25</v>
      </c>
      <c r="N1407" s="84">
        <v>20.6</v>
      </c>
      <c r="O1407" s="84">
        <v>19.399999999999999</v>
      </c>
      <c r="P1407" s="84">
        <v>0</v>
      </c>
      <c r="Q1407" s="84">
        <v>0</v>
      </c>
      <c r="R1407" s="73">
        <v>0</v>
      </c>
    </row>
    <row r="1408" spans="13:18">
      <c r="M1408" s="78">
        <v>175.375</v>
      </c>
      <c r="N1408" s="84">
        <v>26.7</v>
      </c>
      <c r="O1408" s="84">
        <v>21.1</v>
      </c>
      <c r="P1408" s="84">
        <v>4.9000000000000004</v>
      </c>
      <c r="Q1408" s="84">
        <v>4.0199999999999996</v>
      </c>
      <c r="R1408" s="73">
        <v>1</v>
      </c>
    </row>
    <row r="1409" spans="13:18">
      <c r="M1409" s="78">
        <v>175.5</v>
      </c>
      <c r="N1409" s="84">
        <v>28.9</v>
      </c>
      <c r="O1409" s="84">
        <v>22.8</v>
      </c>
      <c r="P1409" s="84">
        <v>1.9</v>
      </c>
      <c r="Q1409" s="84">
        <v>3.85</v>
      </c>
      <c r="R1409" s="73">
        <v>5</v>
      </c>
    </row>
    <row r="1410" spans="13:18">
      <c r="M1410" s="78">
        <v>175.625</v>
      </c>
      <c r="N1410" s="84">
        <v>31.1</v>
      </c>
      <c r="O1410" s="84">
        <v>23.9</v>
      </c>
      <c r="P1410" s="84">
        <v>5.3</v>
      </c>
      <c r="Q1410" s="84">
        <v>4.0199999999999996</v>
      </c>
      <c r="R1410" s="73">
        <v>7</v>
      </c>
    </row>
    <row r="1411" spans="13:18">
      <c r="M1411" s="78">
        <v>175.75</v>
      </c>
      <c r="N1411" s="84">
        <v>30</v>
      </c>
      <c r="O1411" s="84">
        <v>23.9</v>
      </c>
      <c r="P1411" s="84">
        <v>3.4</v>
      </c>
      <c r="Q1411" s="84">
        <v>3.67</v>
      </c>
      <c r="R1411" s="73">
        <v>8</v>
      </c>
    </row>
    <row r="1412" spans="13:18">
      <c r="M1412" s="78">
        <v>175.875</v>
      </c>
      <c r="N1412" s="84">
        <v>27.2</v>
      </c>
      <c r="O1412" s="84">
        <v>23.9</v>
      </c>
      <c r="P1412" s="84">
        <v>1.9</v>
      </c>
      <c r="Q1412" s="84">
        <v>3.5</v>
      </c>
      <c r="R1412" s="73">
        <v>8</v>
      </c>
    </row>
    <row r="1413" spans="13:18">
      <c r="M1413" s="78">
        <v>176</v>
      </c>
      <c r="N1413" s="84">
        <v>27.2</v>
      </c>
      <c r="O1413" s="84">
        <v>23.9</v>
      </c>
      <c r="P1413" s="84">
        <v>3</v>
      </c>
      <c r="Q1413" s="84">
        <v>3.85</v>
      </c>
      <c r="R1413" s="73">
        <v>6</v>
      </c>
    </row>
    <row r="1414" spans="13:18">
      <c r="M1414" s="78">
        <v>176.125</v>
      </c>
      <c r="N1414" s="84">
        <v>26.1</v>
      </c>
      <c r="O1414" s="84">
        <v>23.9</v>
      </c>
      <c r="P1414" s="84">
        <v>2.2999999999999998</v>
      </c>
      <c r="Q1414" s="84">
        <v>4.37</v>
      </c>
      <c r="R1414" s="73">
        <v>4</v>
      </c>
    </row>
    <row r="1415" spans="13:18">
      <c r="M1415" s="78">
        <v>176.25</v>
      </c>
      <c r="N1415" s="84">
        <v>24.4</v>
      </c>
      <c r="O1415" s="84">
        <v>21.7</v>
      </c>
      <c r="P1415" s="84">
        <v>1.9</v>
      </c>
      <c r="Q1415" s="84">
        <v>3.15</v>
      </c>
      <c r="R1415" s="73">
        <v>7</v>
      </c>
    </row>
    <row r="1416" spans="13:18">
      <c r="M1416" s="78">
        <v>176.375</v>
      </c>
      <c r="N1416" s="84">
        <v>27.8</v>
      </c>
      <c r="O1416" s="84">
        <v>25</v>
      </c>
      <c r="P1416" s="84">
        <v>0</v>
      </c>
      <c r="Q1416" s="84">
        <v>0</v>
      </c>
      <c r="R1416" s="73">
        <v>9</v>
      </c>
    </row>
    <row r="1417" spans="13:18">
      <c r="M1417" s="78">
        <v>176.5</v>
      </c>
      <c r="N1417" s="84">
        <v>29.4</v>
      </c>
      <c r="O1417" s="84">
        <v>26.7</v>
      </c>
      <c r="P1417" s="84">
        <v>4.5</v>
      </c>
      <c r="Q1417" s="84">
        <v>2.62</v>
      </c>
      <c r="R1417" s="73">
        <v>8</v>
      </c>
    </row>
    <row r="1418" spans="13:18">
      <c r="M1418" s="78">
        <v>176.625</v>
      </c>
      <c r="N1418" s="84">
        <v>32.200000000000003</v>
      </c>
      <c r="O1418" s="84">
        <v>25.6</v>
      </c>
      <c r="P1418" s="84">
        <v>3.4</v>
      </c>
      <c r="Q1418" s="84">
        <v>2.62</v>
      </c>
      <c r="R1418" s="73">
        <v>9</v>
      </c>
    </row>
    <row r="1419" spans="13:18">
      <c r="M1419" s="78">
        <v>176.75</v>
      </c>
      <c r="N1419" s="84">
        <v>31.1</v>
      </c>
      <c r="O1419" s="84">
        <v>25.6</v>
      </c>
      <c r="P1419" s="84">
        <v>3</v>
      </c>
      <c r="Q1419" s="84">
        <v>2.97</v>
      </c>
      <c r="R1419" s="73">
        <v>9</v>
      </c>
    </row>
    <row r="1420" spans="13:18">
      <c r="M1420" s="78">
        <v>176.875</v>
      </c>
      <c r="N1420" s="84">
        <v>29.4</v>
      </c>
      <c r="O1420" s="84">
        <v>25.6</v>
      </c>
      <c r="P1420" s="84">
        <v>2.7</v>
      </c>
      <c r="Q1420" s="84">
        <v>3.15</v>
      </c>
      <c r="R1420" s="73">
        <v>4</v>
      </c>
    </row>
    <row r="1421" spans="13:18">
      <c r="M1421" s="78">
        <v>177</v>
      </c>
      <c r="N1421" s="84">
        <v>27.2</v>
      </c>
      <c r="O1421" s="84">
        <v>25.6</v>
      </c>
      <c r="P1421" s="84">
        <v>0</v>
      </c>
      <c r="Q1421" s="84">
        <v>0</v>
      </c>
      <c r="R1421" s="73">
        <v>4</v>
      </c>
    </row>
    <row r="1422" spans="13:18">
      <c r="M1422" s="78">
        <v>177.125</v>
      </c>
      <c r="N1422" s="84">
        <v>25.6</v>
      </c>
      <c r="O1422" s="84">
        <v>24.4</v>
      </c>
      <c r="P1422" s="84">
        <v>0</v>
      </c>
      <c r="Q1422" s="84">
        <v>0</v>
      </c>
      <c r="R1422" s="73">
        <v>7</v>
      </c>
    </row>
    <row r="1423" spans="13:18">
      <c r="M1423" s="78">
        <v>177.25</v>
      </c>
      <c r="N1423" s="84">
        <v>25</v>
      </c>
      <c r="O1423" s="84">
        <v>24.4</v>
      </c>
      <c r="P1423" s="84">
        <v>1.9</v>
      </c>
      <c r="Q1423" s="84">
        <v>1.57</v>
      </c>
      <c r="R1423" s="73">
        <v>10</v>
      </c>
    </row>
    <row r="1424" spans="13:18">
      <c r="M1424" s="78">
        <v>177.375</v>
      </c>
      <c r="N1424" s="84">
        <v>30.6</v>
      </c>
      <c r="O1424" s="84">
        <v>25.6</v>
      </c>
      <c r="P1424" s="84">
        <v>1.9</v>
      </c>
      <c r="Q1424" s="84">
        <v>5.24</v>
      </c>
      <c r="R1424" s="73">
        <v>5</v>
      </c>
    </row>
    <row r="1425" spans="13:18">
      <c r="M1425" s="78">
        <v>177.5</v>
      </c>
      <c r="N1425" s="84">
        <v>32.799999999999997</v>
      </c>
      <c r="O1425" s="84">
        <v>25.6</v>
      </c>
      <c r="P1425" s="84">
        <v>3</v>
      </c>
      <c r="Q1425" s="84">
        <v>1.57</v>
      </c>
      <c r="R1425" s="73">
        <v>4</v>
      </c>
    </row>
    <row r="1426" spans="13:18">
      <c r="M1426" s="78">
        <v>177.625</v>
      </c>
      <c r="N1426" s="84">
        <v>34.4</v>
      </c>
      <c r="O1426" s="84">
        <v>25.6</v>
      </c>
      <c r="P1426" s="84">
        <v>2.7</v>
      </c>
      <c r="Q1426" s="84">
        <v>3.5</v>
      </c>
      <c r="R1426" s="73">
        <v>6</v>
      </c>
    </row>
    <row r="1427" spans="13:18">
      <c r="M1427" s="78">
        <v>177.75</v>
      </c>
      <c r="N1427" s="84">
        <v>33.299999999999997</v>
      </c>
      <c r="O1427" s="84">
        <v>25.6</v>
      </c>
      <c r="P1427" s="84">
        <v>1.9</v>
      </c>
      <c r="Q1427" s="84">
        <v>3.85</v>
      </c>
      <c r="R1427" s="73">
        <v>7</v>
      </c>
    </row>
    <row r="1428" spans="13:18">
      <c r="M1428" s="78">
        <v>177.875</v>
      </c>
      <c r="N1428" s="84">
        <v>30</v>
      </c>
      <c r="O1428" s="84">
        <v>25.6</v>
      </c>
      <c r="P1428" s="84">
        <v>2.7</v>
      </c>
      <c r="Q1428" s="84">
        <v>1.22</v>
      </c>
      <c r="R1428" s="73">
        <v>9</v>
      </c>
    </row>
    <row r="1429" spans="13:18">
      <c r="M1429" s="78">
        <v>178</v>
      </c>
      <c r="N1429" s="84">
        <v>28.3</v>
      </c>
      <c r="O1429" s="84">
        <v>25.6</v>
      </c>
      <c r="P1429" s="84">
        <v>1.9</v>
      </c>
      <c r="Q1429" s="84">
        <v>1.22</v>
      </c>
      <c r="R1429" s="73">
        <v>5</v>
      </c>
    </row>
    <row r="1430" spans="13:18">
      <c r="M1430" s="78">
        <v>178.125</v>
      </c>
      <c r="N1430" s="84">
        <v>27.2</v>
      </c>
      <c r="O1430" s="84">
        <v>25.6</v>
      </c>
      <c r="P1430" s="84">
        <v>1.9</v>
      </c>
      <c r="Q1430" s="84">
        <v>1.05</v>
      </c>
      <c r="R1430" s="73">
        <v>6</v>
      </c>
    </row>
    <row r="1431" spans="13:18">
      <c r="M1431" s="78">
        <v>178.25</v>
      </c>
      <c r="N1431" s="84">
        <v>26.7</v>
      </c>
      <c r="O1431" s="84">
        <v>25</v>
      </c>
      <c r="P1431" s="84">
        <v>2.2999999999999998</v>
      </c>
      <c r="Q1431" s="84">
        <v>0.87</v>
      </c>
      <c r="R1431" s="73">
        <v>0</v>
      </c>
    </row>
    <row r="1432" spans="13:18">
      <c r="M1432" s="78">
        <v>178.375</v>
      </c>
      <c r="N1432" s="84">
        <v>31.1</v>
      </c>
      <c r="O1432" s="84">
        <v>25.6</v>
      </c>
      <c r="P1432" s="84">
        <v>3.4</v>
      </c>
      <c r="Q1432" s="84">
        <v>1.57</v>
      </c>
      <c r="R1432" s="73">
        <v>6</v>
      </c>
    </row>
    <row r="1433" spans="13:18">
      <c r="M1433" s="78">
        <v>178.5</v>
      </c>
      <c r="N1433" s="84">
        <v>35</v>
      </c>
      <c r="O1433" s="84">
        <v>25.6</v>
      </c>
      <c r="P1433" s="84">
        <v>4.5</v>
      </c>
      <c r="Q1433" s="84">
        <v>1.92</v>
      </c>
      <c r="R1433" s="73">
        <v>8</v>
      </c>
    </row>
    <row r="1434" spans="13:18">
      <c r="M1434" s="78">
        <v>178.625</v>
      </c>
      <c r="N1434" s="84">
        <v>36.1</v>
      </c>
      <c r="O1434" s="84">
        <v>25.6</v>
      </c>
      <c r="P1434" s="84">
        <v>2.7</v>
      </c>
      <c r="Q1434" s="84">
        <v>1.57</v>
      </c>
      <c r="R1434" s="73">
        <v>8</v>
      </c>
    </row>
    <row r="1435" spans="13:18">
      <c r="M1435" s="78">
        <v>178.75</v>
      </c>
      <c r="N1435" s="84">
        <v>33.9</v>
      </c>
      <c r="O1435" s="84">
        <v>25</v>
      </c>
      <c r="P1435" s="84">
        <v>3</v>
      </c>
      <c r="Q1435" s="84">
        <v>1.75</v>
      </c>
      <c r="R1435" s="73">
        <v>8</v>
      </c>
    </row>
    <row r="1436" spans="13:18">
      <c r="M1436" s="78">
        <v>178.875</v>
      </c>
      <c r="N1436" s="84">
        <v>29.4</v>
      </c>
      <c r="O1436" s="84">
        <v>25</v>
      </c>
      <c r="P1436" s="84">
        <v>2.2999999999999998</v>
      </c>
      <c r="Q1436" s="84">
        <v>2.1</v>
      </c>
      <c r="R1436" s="73">
        <v>0</v>
      </c>
    </row>
    <row r="1437" spans="13:18">
      <c r="M1437" s="78">
        <v>179</v>
      </c>
      <c r="N1437" s="84">
        <v>27.2</v>
      </c>
      <c r="O1437" s="84">
        <v>24.4</v>
      </c>
      <c r="P1437" s="84">
        <v>1.9</v>
      </c>
      <c r="Q1437" s="84">
        <v>1.92</v>
      </c>
      <c r="R1437" s="73">
        <v>0</v>
      </c>
    </row>
    <row r="1438" spans="13:18">
      <c r="M1438" s="78">
        <v>179.125</v>
      </c>
      <c r="N1438" s="84">
        <v>27.2</v>
      </c>
      <c r="O1438" s="84">
        <v>24.4</v>
      </c>
      <c r="P1438" s="84">
        <v>1.9</v>
      </c>
      <c r="Q1438" s="84">
        <v>1.57</v>
      </c>
      <c r="R1438" s="73">
        <v>1</v>
      </c>
    </row>
    <row r="1439" spans="13:18">
      <c r="M1439" s="78">
        <v>179.25</v>
      </c>
      <c r="N1439" s="84">
        <v>26.1</v>
      </c>
      <c r="O1439" s="84">
        <v>23.9</v>
      </c>
      <c r="P1439" s="84">
        <v>1.1000000000000001</v>
      </c>
      <c r="Q1439" s="84">
        <v>1.92</v>
      </c>
      <c r="R1439" s="73">
        <v>3</v>
      </c>
    </row>
    <row r="1440" spans="13:18">
      <c r="M1440" s="78">
        <v>179.375</v>
      </c>
      <c r="N1440" s="84">
        <v>31.7</v>
      </c>
      <c r="O1440" s="84">
        <v>25</v>
      </c>
      <c r="P1440" s="84">
        <v>3</v>
      </c>
      <c r="Q1440" s="84">
        <v>2.4500000000000002</v>
      </c>
      <c r="R1440" s="73">
        <v>0</v>
      </c>
    </row>
    <row r="1441" spans="13:18">
      <c r="M1441" s="78">
        <v>179.5</v>
      </c>
      <c r="N1441" s="84">
        <v>34.4</v>
      </c>
      <c r="O1441" s="84">
        <v>25.6</v>
      </c>
      <c r="P1441" s="84">
        <v>3.4</v>
      </c>
      <c r="Q1441" s="84">
        <v>3.32</v>
      </c>
      <c r="R1441" s="73">
        <v>5</v>
      </c>
    </row>
    <row r="1442" spans="13:18">
      <c r="M1442" s="78">
        <v>179.625</v>
      </c>
      <c r="N1442" s="84">
        <v>36.700000000000003</v>
      </c>
      <c r="O1442" s="84">
        <v>25.6</v>
      </c>
      <c r="P1442" s="84">
        <v>3</v>
      </c>
      <c r="Q1442" s="84">
        <v>2.62</v>
      </c>
      <c r="R1442" s="73">
        <v>6</v>
      </c>
    </row>
    <row r="1443" spans="13:18">
      <c r="M1443" s="78">
        <v>179.75</v>
      </c>
      <c r="N1443" s="84">
        <v>34.4</v>
      </c>
      <c r="O1443" s="84">
        <v>25.6</v>
      </c>
      <c r="P1443" s="84">
        <v>3</v>
      </c>
      <c r="Q1443" s="84">
        <v>3.32</v>
      </c>
      <c r="R1443" s="73">
        <v>3</v>
      </c>
    </row>
    <row r="1444" spans="13:18">
      <c r="M1444" s="78">
        <v>179.875</v>
      </c>
      <c r="N1444" s="84">
        <v>30</v>
      </c>
      <c r="O1444" s="84">
        <v>25</v>
      </c>
      <c r="P1444" s="84">
        <v>2.7</v>
      </c>
      <c r="Q1444" s="84">
        <v>3.15</v>
      </c>
      <c r="R1444" s="73">
        <v>0</v>
      </c>
    </row>
    <row r="1445" spans="13:18">
      <c r="M1445" s="78">
        <v>180</v>
      </c>
      <c r="N1445" s="84">
        <v>28.3</v>
      </c>
      <c r="O1445" s="84">
        <v>24.4</v>
      </c>
      <c r="P1445" s="84">
        <v>2.7</v>
      </c>
      <c r="Q1445" s="84">
        <v>2.97</v>
      </c>
      <c r="R1445" s="73">
        <v>0</v>
      </c>
    </row>
    <row r="1446" spans="13:18">
      <c r="M1446" s="78">
        <v>180.125</v>
      </c>
      <c r="N1446" s="84">
        <v>26.7</v>
      </c>
      <c r="O1446" s="84">
        <v>23.3</v>
      </c>
      <c r="P1446" s="84">
        <v>3</v>
      </c>
      <c r="Q1446" s="84">
        <v>3.15</v>
      </c>
      <c r="R1446" s="73">
        <v>0</v>
      </c>
    </row>
    <row r="1447" spans="13:18">
      <c r="M1447" s="78">
        <v>180.25</v>
      </c>
      <c r="N1447" s="84">
        <v>26.1</v>
      </c>
      <c r="O1447" s="84">
        <v>23.9</v>
      </c>
      <c r="P1447" s="84">
        <v>1.1000000000000001</v>
      </c>
      <c r="Q1447" s="84">
        <v>3.32</v>
      </c>
      <c r="R1447" s="73">
        <v>0</v>
      </c>
    </row>
    <row r="1448" spans="13:18">
      <c r="M1448" s="78">
        <v>180.375</v>
      </c>
      <c r="N1448" s="84">
        <v>32.200000000000003</v>
      </c>
      <c r="O1448" s="84">
        <v>24.4</v>
      </c>
      <c r="P1448" s="84">
        <v>3.4</v>
      </c>
      <c r="Q1448" s="84">
        <v>4.0199999999999996</v>
      </c>
      <c r="R1448" s="73">
        <v>3</v>
      </c>
    </row>
    <row r="1449" spans="13:18">
      <c r="M1449" s="78">
        <v>180.5</v>
      </c>
      <c r="N1449" s="84">
        <v>35.6</v>
      </c>
      <c r="O1449" s="84">
        <v>24.4</v>
      </c>
      <c r="P1449" s="84">
        <v>4.9000000000000004</v>
      </c>
      <c r="Q1449" s="84">
        <v>3.32</v>
      </c>
      <c r="R1449" s="73">
        <v>7</v>
      </c>
    </row>
    <row r="1450" spans="13:18">
      <c r="M1450" s="78">
        <v>180.625</v>
      </c>
      <c r="N1450" s="84">
        <v>37.200000000000003</v>
      </c>
      <c r="O1450" s="84">
        <v>23.9</v>
      </c>
      <c r="P1450" s="84">
        <v>6.1</v>
      </c>
      <c r="Q1450" s="84">
        <v>3.32</v>
      </c>
      <c r="R1450" s="73">
        <v>1</v>
      </c>
    </row>
    <row r="1451" spans="13:18">
      <c r="M1451" s="78">
        <v>180.75</v>
      </c>
      <c r="N1451" s="84">
        <v>35.6</v>
      </c>
      <c r="O1451" s="84">
        <v>23.3</v>
      </c>
      <c r="P1451" s="84">
        <v>4.9000000000000004</v>
      </c>
      <c r="Q1451" s="84">
        <v>3.67</v>
      </c>
      <c r="R1451" s="73">
        <v>0</v>
      </c>
    </row>
    <row r="1452" spans="13:18">
      <c r="M1452" s="78">
        <v>180.875</v>
      </c>
      <c r="N1452" s="84">
        <v>31.1</v>
      </c>
      <c r="O1452" s="84">
        <v>23.3</v>
      </c>
      <c r="P1452" s="84">
        <v>3.4</v>
      </c>
      <c r="Q1452" s="84">
        <v>3.67</v>
      </c>
      <c r="R1452" s="73">
        <v>0</v>
      </c>
    </row>
    <row r="1453" spans="13:18">
      <c r="M1453" s="78">
        <v>181</v>
      </c>
      <c r="N1453" s="84">
        <v>28.9</v>
      </c>
      <c r="O1453" s="84">
        <v>24.4</v>
      </c>
      <c r="P1453" s="84">
        <v>4.9000000000000004</v>
      </c>
      <c r="Q1453" s="84">
        <v>3.67</v>
      </c>
      <c r="R1453" s="73">
        <v>0</v>
      </c>
    </row>
    <row r="1454" spans="13:18">
      <c r="M1454" s="78">
        <v>181.125</v>
      </c>
      <c r="N1454" s="84">
        <v>27.8</v>
      </c>
      <c r="O1454" s="84">
        <v>24.4</v>
      </c>
      <c r="P1454" s="84">
        <v>3.4</v>
      </c>
      <c r="Q1454" s="84">
        <v>3.85</v>
      </c>
      <c r="R1454" s="73">
        <v>0</v>
      </c>
    </row>
    <row r="1455" spans="13:18">
      <c r="M1455" s="78">
        <v>181.25</v>
      </c>
      <c r="N1455" s="84">
        <v>27.2</v>
      </c>
      <c r="O1455" s="84">
        <v>23.9</v>
      </c>
      <c r="P1455" s="84">
        <v>3</v>
      </c>
      <c r="Q1455" s="84">
        <v>4.2</v>
      </c>
      <c r="R1455" s="73">
        <v>5</v>
      </c>
    </row>
    <row r="1456" spans="13:18">
      <c r="M1456" s="78">
        <v>181.375</v>
      </c>
      <c r="N1456" s="84">
        <v>30</v>
      </c>
      <c r="O1456" s="84">
        <v>24.4</v>
      </c>
      <c r="P1456" s="84">
        <v>4.5</v>
      </c>
      <c r="Q1456" s="84">
        <v>3.85</v>
      </c>
      <c r="R1456" s="73">
        <v>4</v>
      </c>
    </row>
    <row r="1457" spans="13:18">
      <c r="M1457" s="78">
        <v>181.5</v>
      </c>
      <c r="N1457" s="84">
        <v>33.9</v>
      </c>
      <c r="O1457" s="84">
        <v>24.4</v>
      </c>
      <c r="P1457" s="84">
        <v>2.2999999999999998</v>
      </c>
      <c r="Q1457" s="84">
        <v>3.85</v>
      </c>
      <c r="R1457" s="73">
        <v>10</v>
      </c>
    </row>
    <row r="1458" spans="13:18">
      <c r="M1458" s="78">
        <v>181.625</v>
      </c>
      <c r="N1458" s="84">
        <v>37.200000000000003</v>
      </c>
      <c r="O1458" s="84">
        <v>24.4</v>
      </c>
      <c r="P1458" s="84">
        <v>3</v>
      </c>
      <c r="Q1458" s="84">
        <v>5.59</v>
      </c>
      <c r="R1458" s="73">
        <v>6</v>
      </c>
    </row>
    <row r="1459" spans="13:18">
      <c r="M1459" s="78">
        <v>181.75</v>
      </c>
      <c r="N1459" s="84">
        <v>35.6</v>
      </c>
      <c r="O1459" s="84">
        <v>22.2</v>
      </c>
      <c r="P1459" s="84">
        <v>2.7</v>
      </c>
      <c r="Q1459" s="84">
        <v>0.52</v>
      </c>
      <c r="R1459" s="73">
        <v>0</v>
      </c>
    </row>
    <row r="1460" spans="13:18">
      <c r="M1460" s="78">
        <v>181.875</v>
      </c>
      <c r="N1460" s="84">
        <v>28.9</v>
      </c>
      <c r="O1460" s="84">
        <v>21.7</v>
      </c>
      <c r="P1460" s="84">
        <v>0</v>
      </c>
      <c r="Q1460" s="84">
        <v>0</v>
      </c>
      <c r="R1460" s="73">
        <v>0</v>
      </c>
    </row>
    <row r="1461" spans="13:18">
      <c r="M1461" s="78">
        <v>182</v>
      </c>
      <c r="N1461" s="84">
        <v>24.4</v>
      </c>
      <c r="O1461" s="84">
        <v>21.7</v>
      </c>
      <c r="P1461" s="84">
        <v>1.9</v>
      </c>
      <c r="Q1461" s="84">
        <v>4.0199999999999996</v>
      </c>
      <c r="R1461" s="73">
        <v>0</v>
      </c>
    </row>
    <row r="1462" spans="13:18">
      <c r="M1462" s="78">
        <v>182.125</v>
      </c>
      <c r="N1462" s="84">
        <v>24.4</v>
      </c>
      <c r="O1462" s="84">
        <v>22.2</v>
      </c>
      <c r="P1462" s="84">
        <v>0</v>
      </c>
      <c r="Q1462" s="84">
        <v>0</v>
      </c>
      <c r="R1462" s="73">
        <v>0</v>
      </c>
    </row>
    <row r="1463" spans="13:18">
      <c r="M1463" s="78">
        <v>182.25</v>
      </c>
      <c r="N1463" s="84">
        <v>25</v>
      </c>
      <c r="O1463" s="84">
        <v>22.8</v>
      </c>
      <c r="P1463" s="84">
        <v>0</v>
      </c>
      <c r="Q1463" s="84">
        <v>0</v>
      </c>
      <c r="R1463" s="73">
        <v>7</v>
      </c>
    </row>
    <row r="1464" spans="13:18">
      <c r="M1464" s="78">
        <v>182.375</v>
      </c>
      <c r="N1464" s="84">
        <v>33.299999999999997</v>
      </c>
      <c r="O1464" s="84">
        <v>24.4</v>
      </c>
      <c r="P1464" s="84">
        <v>3</v>
      </c>
      <c r="Q1464" s="84">
        <v>4.0199999999999996</v>
      </c>
      <c r="R1464" s="73">
        <v>5</v>
      </c>
    </row>
    <row r="1465" spans="13:18">
      <c r="M1465" s="78">
        <v>182.5</v>
      </c>
      <c r="N1465" s="84">
        <v>36.700000000000003</v>
      </c>
      <c r="O1465" s="84">
        <v>23.3</v>
      </c>
      <c r="P1465" s="84">
        <v>4.5</v>
      </c>
      <c r="Q1465" s="84">
        <v>4.0199999999999996</v>
      </c>
      <c r="R1465" s="73">
        <v>7</v>
      </c>
    </row>
    <row r="1466" spans="13:18">
      <c r="M1466" s="78">
        <v>182.625</v>
      </c>
      <c r="N1466" s="84">
        <v>37.200000000000003</v>
      </c>
      <c r="O1466" s="84">
        <v>23.3</v>
      </c>
      <c r="P1466" s="84">
        <v>3.4</v>
      </c>
      <c r="Q1466" s="84">
        <v>4.0199999999999996</v>
      </c>
      <c r="R1466" s="73">
        <v>6</v>
      </c>
    </row>
    <row r="1467" spans="13:18">
      <c r="M1467" s="78">
        <v>182.75</v>
      </c>
      <c r="N1467" s="84">
        <v>35</v>
      </c>
      <c r="O1467" s="84">
        <v>24.4</v>
      </c>
      <c r="P1467" s="84">
        <v>5.3</v>
      </c>
      <c r="Q1467" s="84">
        <v>4.0199999999999996</v>
      </c>
      <c r="R1467" s="73">
        <v>2</v>
      </c>
    </row>
    <row r="1468" spans="13:18">
      <c r="M1468" s="78">
        <v>182.875</v>
      </c>
      <c r="N1468" s="84">
        <v>30</v>
      </c>
      <c r="O1468" s="84">
        <v>23.9</v>
      </c>
      <c r="P1468" s="84">
        <v>3.4</v>
      </c>
      <c r="Q1468" s="84">
        <v>3.85</v>
      </c>
      <c r="R1468" s="73">
        <v>0</v>
      </c>
    </row>
    <row r="1469" spans="13:18">
      <c r="M1469" s="78">
        <v>183</v>
      </c>
      <c r="N1469" s="84">
        <v>27.2</v>
      </c>
      <c r="O1469" s="84">
        <v>23.9</v>
      </c>
      <c r="P1469" s="84">
        <v>2.2999999999999998</v>
      </c>
      <c r="Q1469" s="84">
        <v>3.5</v>
      </c>
      <c r="R1469" s="73">
        <v>0</v>
      </c>
    </row>
    <row r="1470" spans="13:18">
      <c r="M1470" s="78">
        <v>183.125</v>
      </c>
      <c r="N1470" s="84">
        <v>26.1</v>
      </c>
      <c r="O1470" s="84">
        <v>23.9</v>
      </c>
      <c r="P1470" s="84">
        <v>2.2999999999999998</v>
      </c>
      <c r="Q1470" s="84">
        <v>4.0199999999999996</v>
      </c>
      <c r="R1470" s="73">
        <v>0</v>
      </c>
    </row>
    <row r="1471" spans="13:18">
      <c r="M1471" s="78">
        <v>183.25</v>
      </c>
      <c r="N1471" s="84">
        <v>25</v>
      </c>
      <c r="O1471" s="84">
        <v>23.9</v>
      </c>
      <c r="P1471" s="84">
        <v>2.7</v>
      </c>
      <c r="Q1471" s="84">
        <v>4.37</v>
      </c>
      <c r="R1471" s="73">
        <v>0</v>
      </c>
    </row>
    <row r="1472" spans="13:18">
      <c r="M1472" s="78">
        <v>183.375</v>
      </c>
      <c r="N1472" s="84">
        <v>32.200000000000003</v>
      </c>
      <c r="O1472" s="84">
        <v>26.1</v>
      </c>
      <c r="P1472" s="84">
        <v>3.4</v>
      </c>
      <c r="Q1472" s="84">
        <v>4.55</v>
      </c>
      <c r="R1472" s="73">
        <v>4</v>
      </c>
    </row>
    <row r="1473" spans="13:18">
      <c r="M1473" s="78">
        <v>183.5</v>
      </c>
      <c r="N1473" s="84">
        <v>37.200000000000003</v>
      </c>
      <c r="O1473" s="84">
        <v>23.9</v>
      </c>
      <c r="P1473" s="84">
        <v>3.4</v>
      </c>
      <c r="Q1473" s="84">
        <v>3.67</v>
      </c>
      <c r="R1473" s="73">
        <v>0</v>
      </c>
    </row>
    <row r="1474" spans="13:18">
      <c r="M1474" s="78">
        <v>183.625</v>
      </c>
      <c r="N1474" s="84">
        <v>38.299999999999997</v>
      </c>
      <c r="O1474" s="84">
        <v>22.8</v>
      </c>
      <c r="P1474" s="84">
        <v>3</v>
      </c>
      <c r="Q1474" s="84">
        <v>4.0199999999999996</v>
      </c>
      <c r="R1474" s="73">
        <v>0</v>
      </c>
    </row>
    <row r="1475" spans="13:18">
      <c r="M1475" s="78">
        <v>183.75</v>
      </c>
      <c r="N1475" s="84">
        <v>36.700000000000003</v>
      </c>
      <c r="O1475" s="84">
        <v>22.8</v>
      </c>
      <c r="P1475" s="84">
        <v>4.5</v>
      </c>
      <c r="Q1475" s="84">
        <v>3.5</v>
      </c>
      <c r="R1475" s="73">
        <v>0</v>
      </c>
    </row>
    <row r="1476" spans="13:18">
      <c r="M1476" s="78">
        <v>183.875</v>
      </c>
      <c r="N1476" s="84">
        <v>31.7</v>
      </c>
      <c r="O1476" s="84">
        <v>23.3</v>
      </c>
      <c r="P1476" s="84">
        <v>3.8</v>
      </c>
      <c r="Q1476" s="84">
        <v>4.0199999999999996</v>
      </c>
      <c r="R1476" s="73">
        <v>0</v>
      </c>
    </row>
    <row r="1477" spans="13:18">
      <c r="M1477" s="78">
        <v>184</v>
      </c>
      <c r="N1477" s="84">
        <v>28.9</v>
      </c>
      <c r="O1477" s="84">
        <v>23.3</v>
      </c>
      <c r="P1477" s="84">
        <v>3.4</v>
      </c>
      <c r="Q1477" s="84">
        <v>4.2</v>
      </c>
      <c r="R1477" s="73">
        <v>0</v>
      </c>
    </row>
    <row r="1478" spans="13:18">
      <c r="M1478" s="78">
        <v>184.125</v>
      </c>
      <c r="N1478" s="84">
        <v>26.1</v>
      </c>
      <c r="O1478" s="84">
        <v>22.8</v>
      </c>
      <c r="P1478" s="84">
        <v>2.2999999999999998</v>
      </c>
      <c r="Q1478" s="84">
        <v>4.37</v>
      </c>
      <c r="R1478" s="73">
        <v>0</v>
      </c>
    </row>
    <row r="1479" spans="13:18">
      <c r="M1479" s="78">
        <v>184.25</v>
      </c>
      <c r="N1479" s="84">
        <v>24.4</v>
      </c>
      <c r="O1479" s="84">
        <v>22.8</v>
      </c>
      <c r="P1479" s="84">
        <v>1.9</v>
      </c>
      <c r="Q1479" s="84">
        <v>3.32</v>
      </c>
      <c r="R1479" s="73">
        <v>0</v>
      </c>
    </row>
    <row r="1480" spans="13:18">
      <c r="M1480" s="78">
        <v>184.375</v>
      </c>
      <c r="N1480" s="84">
        <v>31.7</v>
      </c>
      <c r="O1480" s="84">
        <v>25</v>
      </c>
      <c r="P1480" s="84">
        <v>2.2999999999999998</v>
      </c>
      <c r="Q1480" s="84">
        <v>4.0199999999999996</v>
      </c>
      <c r="R1480" s="73">
        <v>0</v>
      </c>
    </row>
    <row r="1481" spans="13:18">
      <c r="M1481" s="78">
        <v>184.5</v>
      </c>
      <c r="N1481" s="84">
        <v>37.200000000000003</v>
      </c>
      <c r="O1481" s="84">
        <v>23.9</v>
      </c>
      <c r="P1481" s="84">
        <v>3</v>
      </c>
      <c r="Q1481" s="84">
        <v>4.9000000000000004</v>
      </c>
      <c r="R1481" s="73">
        <v>0</v>
      </c>
    </row>
    <row r="1482" spans="13:18">
      <c r="M1482" s="78">
        <v>184.625</v>
      </c>
      <c r="N1482" s="84">
        <v>38.9</v>
      </c>
      <c r="O1482" s="84">
        <v>22.8</v>
      </c>
      <c r="P1482" s="84">
        <v>3.8</v>
      </c>
      <c r="Q1482" s="84">
        <v>3.15</v>
      </c>
      <c r="R1482" s="73">
        <v>0</v>
      </c>
    </row>
    <row r="1483" spans="13:18">
      <c r="M1483" s="78">
        <v>184.75</v>
      </c>
      <c r="N1483" s="84">
        <v>36.700000000000003</v>
      </c>
      <c r="O1483" s="84">
        <v>22.8</v>
      </c>
      <c r="P1483" s="84">
        <v>3.8</v>
      </c>
      <c r="Q1483" s="84">
        <v>3.5</v>
      </c>
      <c r="R1483" s="73">
        <v>4</v>
      </c>
    </row>
    <row r="1484" spans="13:18">
      <c r="M1484" s="78">
        <v>184.875</v>
      </c>
      <c r="N1484" s="84">
        <v>31.7</v>
      </c>
      <c r="O1484" s="84">
        <v>23.9</v>
      </c>
      <c r="P1484" s="84">
        <v>3.4</v>
      </c>
      <c r="Q1484" s="84">
        <v>3.15</v>
      </c>
      <c r="R1484" s="73">
        <v>5</v>
      </c>
    </row>
    <row r="1485" spans="13:18">
      <c r="M1485" s="78">
        <v>185</v>
      </c>
      <c r="N1485" s="84">
        <v>30</v>
      </c>
      <c r="O1485" s="84">
        <v>23.3</v>
      </c>
      <c r="P1485" s="84">
        <v>2.2999999999999998</v>
      </c>
      <c r="Q1485" s="84">
        <v>4.37</v>
      </c>
      <c r="R1485" s="73">
        <v>2</v>
      </c>
    </row>
    <row r="1486" spans="13:18">
      <c r="M1486" s="78">
        <v>185.125</v>
      </c>
      <c r="N1486" s="84">
        <v>26.1</v>
      </c>
      <c r="O1486" s="84">
        <v>23.3</v>
      </c>
      <c r="P1486" s="84">
        <v>0</v>
      </c>
      <c r="Q1486" s="84">
        <v>0</v>
      </c>
      <c r="R1486" s="73">
        <v>0</v>
      </c>
    </row>
    <row r="1487" spans="13:18">
      <c r="M1487" s="78">
        <v>185.25</v>
      </c>
      <c r="N1487" s="84">
        <v>23.9</v>
      </c>
      <c r="O1487" s="84">
        <v>22.2</v>
      </c>
      <c r="P1487" s="84">
        <v>1.9</v>
      </c>
      <c r="Q1487" s="84">
        <v>2.4500000000000002</v>
      </c>
      <c r="R1487" s="73">
        <v>1</v>
      </c>
    </row>
    <row r="1488" spans="13:18">
      <c r="M1488" s="78">
        <v>185.375</v>
      </c>
      <c r="N1488" s="84">
        <v>32.200000000000003</v>
      </c>
      <c r="O1488" s="84">
        <v>24.4</v>
      </c>
      <c r="P1488" s="84">
        <v>4.5</v>
      </c>
      <c r="Q1488" s="84">
        <v>3.85</v>
      </c>
      <c r="R1488" s="73">
        <v>6</v>
      </c>
    </row>
    <row r="1489" spans="13:18">
      <c r="M1489" s="78">
        <v>185.5</v>
      </c>
      <c r="N1489" s="84">
        <v>36.700000000000003</v>
      </c>
      <c r="O1489" s="84">
        <v>23.9</v>
      </c>
      <c r="P1489" s="84">
        <v>3</v>
      </c>
      <c r="Q1489" s="84">
        <v>4.55</v>
      </c>
      <c r="R1489" s="73">
        <v>7</v>
      </c>
    </row>
    <row r="1490" spans="13:18">
      <c r="M1490" s="78">
        <v>185.625</v>
      </c>
      <c r="N1490" s="84">
        <v>37.799999999999997</v>
      </c>
      <c r="O1490" s="84">
        <v>23.3</v>
      </c>
      <c r="P1490" s="84">
        <v>3</v>
      </c>
      <c r="Q1490" s="84">
        <v>3.15</v>
      </c>
      <c r="R1490" s="73">
        <v>6</v>
      </c>
    </row>
    <row r="1491" spans="13:18">
      <c r="M1491" s="78">
        <v>185.75</v>
      </c>
      <c r="N1491" s="84">
        <v>35.6</v>
      </c>
      <c r="O1491" s="84">
        <v>24.4</v>
      </c>
      <c r="P1491" s="84">
        <v>4.5</v>
      </c>
      <c r="Q1491" s="84">
        <v>3.67</v>
      </c>
      <c r="R1491" s="73">
        <v>2</v>
      </c>
    </row>
    <row r="1492" spans="13:18">
      <c r="M1492" s="78">
        <v>185.875</v>
      </c>
      <c r="N1492" s="84">
        <v>31.1</v>
      </c>
      <c r="O1492" s="84">
        <v>25</v>
      </c>
      <c r="P1492" s="84">
        <v>3.8</v>
      </c>
      <c r="Q1492" s="84">
        <v>3.32</v>
      </c>
      <c r="R1492" s="73">
        <v>0</v>
      </c>
    </row>
    <row r="1493" spans="13:18">
      <c r="M1493" s="78">
        <v>186</v>
      </c>
      <c r="N1493" s="84">
        <v>29.4</v>
      </c>
      <c r="O1493" s="84">
        <v>22.8</v>
      </c>
      <c r="P1493" s="84">
        <v>4.5</v>
      </c>
      <c r="Q1493" s="84">
        <v>3.85</v>
      </c>
      <c r="R1493" s="73">
        <v>0</v>
      </c>
    </row>
    <row r="1494" spans="13:18">
      <c r="M1494" s="78">
        <v>186.125</v>
      </c>
      <c r="N1494" s="84">
        <v>26.7</v>
      </c>
      <c r="O1494" s="84">
        <v>21.1</v>
      </c>
      <c r="P1494" s="84">
        <v>3.4</v>
      </c>
      <c r="Q1494" s="84">
        <v>3.85</v>
      </c>
      <c r="R1494" s="73">
        <v>0</v>
      </c>
    </row>
    <row r="1495" spans="13:18">
      <c r="M1495" s="78">
        <v>186.25</v>
      </c>
      <c r="N1495" s="84">
        <v>24.4</v>
      </c>
      <c r="O1495" s="84">
        <v>21.1</v>
      </c>
      <c r="P1495" s="84">
        <v>2.2999999999999998</v>
      </c>
      <c r="Q1495" s="84">
        <v>4.0199999999999996</v>
      </c>
      <c r="R1495" s="73">
        <v>0</v>
      </c>
    </row>
    <row r="1496" spans="13:18">
      <c r="M1496" s="78">
        <v>186.375</v>
      </c>
      <c r="N1496" s="84">
        <v>30.6</v>
      </c>
      <c r="O1496" s="84">
        <v>22.2</v>
      </c>
      <c r="P1496" s="84">
        <v>4.5</v>
      </c>
      <c r="Q1496" s="84">
        <v>4.37</v>
      </c>
      <c r="R1496" s="73">
        <v>0</v>
      </c>
    </row>
    <row r="1497" spans="13:18">
      <c r="M1497" s="78">
        <v>186.5</v>
      </c>
      <c r="N1497" s="84">
        <v>34.4</v>
      </c>
      <c r="O1497" s="84">
        <v>22.8</v>
      </c>
      <c r="P1497" s="84">
        <v>2.2999999999999998</v>
      </c>
      <c r="Q1497" s="84">
        <v>4.2</v>
      </c>
      <c r="R1497" s="73">
        <v>0</v>
      </c>
    </row>
    <row r="1498" spans="13:18">
      <c r="M1498" s="78">
        <v>186.625</v>
      </c>
      <c r="N1498" s="84">
        <v>36.700000000000003</v>
      </c>
      <c r="O1498" s="84">
        <v>22.8</v>
      </c>
      <c r="P1498" s="84">
        <v>3.4</v>
      </c>
      <c r="Q1498" s="84">
        <v>2.8</v>
      </c>
      <c r="R1498" s="73">
        <v>0</v>
      </c>
    </row>
    <row r="1499" spans="13:18">
      <c r="M1499" s="78">
        <v>186.75</v>
      </c>
      <c r="N1499" s="84">
        <v>33.9</v>
      </c>
      <c r="O1499" s="84">
        <v>21.7</v>
      </c>
      <c r="P1499" s="84">
        <v>3.8</v>
      </c>
      <c r="Q1499" s="84">
        <v>3.5</v>
      </c>
      <c r="R1499" s="73">
        <v>0</v>
      </c>
    </row>
    <row r="1500" spans="13:18">
      <c r="M1500" s="78">
        <v>186.875</v>
      </c>
      <c r="N1500" s="84">
        <v>28.9</v>
      </c>
      <c r="O1500" s="84">
        <v>20.6</v>
      </c>
      <c r="P1500" s="84">
        <v>3</v>
      </c>
      <c r="Q1500" s="84">
        <v>3.85</v>
      </c>
      <c r="R1500" s="73">
        <v>0</v>
      </c>
    </row>
    <row r="1501" spans="13:18">
      <c r="M1501" s="78">
        <v>187</v>
      </c>
      <c r="N1501" s="84">
        <v>26.7</v>
      </c>
      <c r="O1501" s="84">
        <v>21.7</v>
      </c>
      <c r="P1501" s="84">
        <v>2.7</v>
      </c>
      <c r="Q1501" s="84">
        <v>4.0199999999999996</v>
      </c>
      <c r="R1501" s="73">
        <v>0</v>
      </c>
    </row>
    <row r="1502" spans="13:18">
      <c r="M1502" s="78">
        <v>187.125</v>
      </c>
      <c r="N1502" s="84">
        <v>24.4</v>
      </c>
      <c r="O1502" s="84">
        <v>21.7</v>
      </c>
      <c r="P1502" s="84">
        <v>2.2999999999999998</v>
      </c>
      <c r="Q1502" s="84">
        <v>4.37</v>
      </c>
      <c r="R1502" s="73">
        <v>0</v>
      </c>
    </row>
    <row r="1503" spans="13:18">
      <c r="M1503" s="78">
        <v>187.25</v>
      </c>
      <c r="N1503" s="84">
        <v>24.4</v>
      </c>
      <c r="O1503" s="84">
        <v>22.2</v>
      </c>
      <c r="P1503" s="84">
        <v>1.1000000000000001</v>
      </c>
      <c r="Q1503" s="84">
        <v>4.2</v>
      </c>
      <c r="R1503" s="73">
        <v>0</v>
      </c>
    </row>
    <row r="1504" spans="13:18">
      <c r="M1504" s="78">
        <v>187.375</v>
      </c>
      <c r="N1504" s="84">
        <v>31.7</v>
      </c>
      <c r="O1504" s="84">
        <v>23.3</v>
      </c>
      <c r="P1504" s="84">
        <v>4.5</v>
      </c>
      <c r="Q1504" s="84">
        <v>4.37</v>
      </c>
      <c r="R1504" s="73">
        <v>0</v>
      </c>
    </row>
    <row r="1505" spans="13:18">
      <c r="M1505" s="78">
        <v>187.5</v>
      </c>
      <c r="N1505" s="84">
        <v>36.1</v>
      </c>
      <c r="O1505" s="84">
        <v>22.2</v>
      </c>
      <c r="P1505" s="84">
        <v>4.5</v>
      </c>
      <c r="Q1505" s="84">
        <v>3.15</v>
      </c>
      <c r="R1505" s="73">
        <v>3</v>
      </c>
    </row>
    <row r="1506" spans="13:18">
      <c r="M1506" s="78">
        <v>187.625</v>
      </c>
      <c r="N1506" s="84">
        <v>37.200000000000003</v>
      </c>
      <c r="O1506" s="84">
        <v>22.8</v>
      </c>
      <c r="P1506" s="84">
        <v>4.5</v>
      </c>
      <c r="Q1506" s="84">
        <v>3.5</v>
      </c>
      <c r="R1506" s="73">
        <v>4</v>
      </c>
    </row>
    <row r="1507" spans="13:18">
      <c r="M1507" s="78">
        <v>187.75</v>
      </c>
      <c r="N1507" s="84">
        <v>36.1</v>
      </c>
      <c r="O1507" s="84">
        <v>21.7</v>
      </c>
      <c r="P1507" s="84">
        <v>3.4</v>
      </c>
      <c r="Q1507" s="84">
        <v>3.15</v>
      </c>
      <c r="R1507" s="73">
        <v>3</v>
      </c>
    </row>
    <row r="1508" spans="13:18">
      <c r="M1508" s="78">
        <v>187.875</v>
      </c>
      <c r="N1508" s="84">
        <v>30.6</v>
      </c>
      <c r="O1508" s="84">
        <v>22.8</v>
      </c>
      <c r="P1508" s="84">
        <v>2.2999999999999998</v>
      </c>
      <c r="Q1508" s="84">
        <v>4.0199999999999996</v>
      </c>
      <c r="R1508" s="73">
        <v>0</v>
      </c>
    </row>
    <row r="1509" spans="13:18">
      <c r="M1509" s="78">
        <v>188</v>
      </c>
      <c r="N1509" s="84">
        <v>28.3</v>
      </c>
      <c r="O1509" s="84">
        <v>22.8</v>
      </c>
      <c r="P1509" s="84">
        <v>3</v>
      </c>
      <c r="Q1509" s="84">
        <v>4.2</v>
      </c>
      <c r="R1509" s="73">
        <v>0</v>
      </c>
    </row>
    <row r="1510" spans="13:18">
      <c r="M1510" s="78">
        <v>188.125</v>
      </c>
      <c r="N1510" s="84">
        <v>26.7</v>
      </c>
      <c r="O1510" s="84">
        <v>22.8</v>
      </c>
      <c r="P1510" s="84">
        <v>1.1000000000000001</v>
      </c>
      <c r="Q1510" s="84">
        <v>4.2</v>
      </c>
      <c r="R1510" s="73">
        <v>0</v>
      </c>
    </row>
    <row r="1511" spans="13:18">
      <c r="M1511" s="78">
        <v>188.25</v>
      </c>
      <c r="N1511" s="84">
        <v>25</v>
      </c>
      <c r="O1511" s="84">
        <v>22.8</v>
      </c>
      <c r="P1511" s="84">
        <v>2.2999999999999998</v>
      </c>
      <c r="Q1511" s="84">
        <v>4.2</v>
      </c>
      <c r="R1511" s="73">
        <v>0</v>
      </c>
    </row>
    <row r="1512" spans="13:18">
      <c r="M1512" s="78">
        <v>188.375</v>
      </c>
      <c r="N1512" s="84">
        <v>33.299999999999997</v>
      </c>
      <c r="O1512" s="84">
        <v>22.8</v>
      </c>
      <c r="P1512" s="84">
        <v>2.7</v>
      </c>
      <c r="Q1512" s="84">
        <v>4.0199999999999996</v>
      </c>
      <c r="R1512" s="73">
        <v>0</v>
      </c>
    </row>
    <row r="1513" spans="13:18">
      <c r="M1513" s="78">
        <v>188.5</v>
      </c>
      <c r="N1513" s="84">
        <v>37.200000000000003</v>
      </c>
      <c r="O1513" s="84">
        <v>21.7</v>
      </c>
      <c r="P1513" s="84">
        <v>3</v>
      </c>
      <c r="Q1513" s="84">
        <v>3.32</v>
      </c>
      <c r="R1513" s="73">
        <v>3</v>
      </c>
    </row>
    <row r="1514" spans="13:18">
      <c r="M1514" s="78">
        <v>188.625</v>
      </c>
      <c r="N1514" s="84">
        <v>38.299999999999997</v>
      </c>
      <c r="O1514" s="84">
        <v>20.6</v>
      </c>
      <c r="P1514" s="84">
        <v>0</v>
      </c>
      <c r="Q1514" s="84">
        <v>0</v>
      </c>
      <c r="R1514" s="73">
        <v>5</v>
      </c>
    </row>
    <row r="1515" spans="13:18">
      <c r="M1515" s="78">
        <v>188.75</v>
      </c>
      <c r="N1515" s="84">
        <v>36.700000000000003</v>
      </c>
      <c r="O1515" s="84">
        <v>22.2</v>
      </c>
      <c r="P1515" s="84">
        <v>3.4</v>
      </c>
      <c r="Q1515" s="84">
        <v>3.5</v>
      </c>
      <c r="R1515" s="73">
        <v>0</v>
      </c>
    </row>
    <row r="1516" spans="13:18">
      <c r="M1516" s="78">
        <v>188.875</v>
      </c>
      <c r="N1516" s="84">
        <v>30.6</v>
      </c>
      <c r="O1516" s="84">
        <v>23.3</v>
      </c>
      <c r="P1516" s="84">
        <v>2.2999999999999998</v>
      </c>
      <c r="Q1516" s="84">
        <v>3.32</v>
      </c>
      <c r="R1516" s="73">
        <v>0</v>
      </c>
    </row>
    <row r="1517" spans="13:18">
      <c r="M1517" s="78">
        <v>189</v>
      </c>
      <c r="N1517" s="84">
        <v>28.3</v>
      </c>
      <c r="O1517" s="84">
        <v>23.3</v>
      </c>
      <c r="P1517" s="84">
        <v>2.7</v>
      </c>
      <c r="Q1517" s="84">
        <v>4.0199999999999996</v>
      </c>
      <c r="R1517" s="73">
        <v>0</v>
      </c>
    </row>
    <row r="1518" spans="13:18">
      <c r="M1518" s="78">
        <v>189.125</v>
      </c>
      <c r="N1518" s="84">
        <v>25.6</v>
      </c>
      <c r="O1518" s="84">
        <v>22.8</v>
      </c>
      <c r="P1518" s="84">
        <v>0</v>
      </c>
      <c r="Q1518" s="84">
        <v>0</v>
      </c>
      <c r="R1518" s="73">
        <v>0</v>
      </c>
    </row>
    <row r="1519" spans="13:18">
      <c r="M1519" s="78">
        <v>189.25</v>
      </c>
      <c r="N1519" s="84">
        <v>25.6</v>
      </c>
      <c r="O1519" s="84">
        <v>23.3</v>
      </c>
      <c r="P1519" s="84">
        <v>0</v>
      </c>
      <c r="Q1519" s="84">
        <v>0</v>
      </c>
      <c r="R1519" s="73">
        <v>0</v>
      </c>
    </row>
    <row r="1520" spans="13:18">
      <c r="M1520" s="78">
        <v>189.375</v>
      </c>
      <c r="N1520" s="84">
        <v>33.299999999999997</v>
      </c>
      <c r="O1520" s="84">
        <v>23.9</v>
      </c>
      <c r="P1520" s="84">
        <v>3.4</v>
      </c>
      <c r="Q1520" s="84">
        <v>4.55</v>
      </c>
      <c r="R1520" s="73">
        <v>0</v>
      </c>
    </row>
    <row r="1521" spans="13:18">
      <c r="M1521" s="78">
        <v>189.5</v>
      </c>
      <c r="N1521" s="84">
        <v>37.200000000000003</v>
      </c>
      <c r="O1521" s="84">
        <v>22.2</v>
      </c>
      <c r="P1521" s="84">
        <v>3.4</v>
      </c>
      <c r="Q1521" s="84">
        <v>4.72</v>
      </c>
      <c r="R1521" s="73">
        <v>3</v>
      </c>
    </row>
    <row r="1522" spans="13:18">
      <c r="M1522" s="78">
        <v>189.625</v>
      </c>
      <c r="N1522" s="84">
        <v>38.9</v>
      </c>
      <c r="O1522" s="84">
        <v>22.2</v>
      </c>
      <c r="P1522" s="84">
        <v>3.4</v>
      </c>
      <c r="Q1522" s="84">
        <v>4.2</v>
      </c>
      <c r="R1522" s="73">
        <v>4</v>
      </c>
    </row>
    <row r="1523" spans="13:18">
      <c r="M1523" s="78">
        <v>189.75</v>
      </c>
      <c r="N1523" s="84">
        <v>37.200000000000003</v>
      </c>
      <c r="O1523" s="84">
        <v>21.7</v>
      </c>
      <c r="P1523" s="84">
        <v>4.5</v>
      </c>
      <c r="Q1523" s="84">
        <v>3.85</v>
      </c>
      <c r="R1523" s="73">
        <v>2</v>
      </c>
    </row>
    <row r="1524" spans="13:18">
      <c r="M1524" s="78">
        <v>189.875</v>
      </c>
      <c r="N1524" s="84">
        <v>31.1</v>
      </c>
      <c r="O1524" s="84">
        <v>22.8</v>
      </c>
      <c r="P1524" s="84">
        <v>2.2999999999999998</v>
      </c>
      <c r="Q1524" s="84">
        <v>3.32</v>
      </c>
      <c r="R1524" s="73">
        <v>0</v>
      </c>
    </row>
    <row r="1525" spans="13:18">
      <c r="M1525" s="78">
        <v>190</v>
      </c>
      <c r="N1525" s="84">
        <v>30</v>
      </c>
      <c r="O1525" s="84">
        <v>23.3</v>
      </c>
      <c r="P1525" s="84">
        <v>3.4</v>
      </c>
      <c r="Q1525" s="84">
        <v>3.85</v>
      </c>
      <c r="R1525" s="73">
        <v>0</v>
      </c>
    </row>
    <row r="1526" spans="13:18">
      <c r="M1526" s="78">
        <v>190.125</v>
      </c>
      <c r="N1526" s="84">
        <v>27.8</v>
      </c>
      <c r="O1526" s="84">
        <v>23.3</v>
      </c>
      <c r="P1526" s="84">
        <v>2.2999999999999998</v>
      </c>
      <c r="Q1526" s="84">
        <v>4.37</v>
      </c>
      <c r="R1526" s="73">
        <v>0</v>
      </c>
    </row>
    <row r="1527" spans="13:18">
      <c r="M1527" s="78">
        <v>190.25</v>
      </c>
      <c r="N1527" s="84">
        <v>26.7</v>
      </c>
      <c r="O1527" s="84">
        <v>23.3</v>
      </c>
      <c r="P1527" s="84">
        <v>2.7</v>
      </c>
      <c r="Q1527" s="84">
        <v>3.85</v>
      </c>
      <c r="R1527" s="73">
        <v>0</v>
      </c>
    </row>
    <row r="1528" spans="13:18">
      <c r="M1528" s="78">
        <v>190.375</v>
      </c>
      <c r="N1528" s="84">
        <v>32.200000000000003</v>
      </c>
      <c r="O1528" s="84">
        <v>23.9</v>
      </c>
      <c r="P1528" s="84">
        <v>2.2999999999999998</v>
      </c>
      <c r="Q1528" s="84">
        <v>4.37</v>
      </c>
      <c r="R1528" s="73">
        <v>0</v>
      </c>
    </row>
    <row r="1529" spans="13:18">
      <c r="M1529" s="78">
        <v>190.5</v>
      </c>
      <c r="N1529" s="84">
        <v>37.200000000000003</v>
      </c>
      <c r="O1529" s="84">
        <v>22.8</v>
      </c>
      <c r="P1529" s="84">
        <v>3.4</v>
      </c>
      <c r="Q1529" s="84">
        <v>3.32</v>
      </c>
      <c r="R1529" s="73">
        <v>2</v>
      </c>
    </row>
    <row r="1530" spans="13:18">
      <c r="M1530" s="78">
        <v>190.625</v>
      </c>
      <c r="N1530" s="84">
        <v>38.9</v>
      </c>
      <c r="O1530" s="84">
        <v>22.2</v>
      </c>
      <c r="P1530" s="84">
        <v>2.2999999999999998</v>
      </c>
      <c r="Q1530" s="84">
        <v>3.15</v>
      </c>
      <c r="R1530" s="73">
        <v>2</v>
      </c>
    </row>
    <row r="1531" spans="13:18">
      <c r="M1531" s="78">
        <v>190.75</v>
      </c>
      <c r="N1531" s="84">
        <v>37.200000000000003</v>
      </c>
      <c r="O1531" s="84">
        <v>20.6</v>
      </c>
      <c r="P1531" s="84">
        <v>4.5</v>
      </c>
      <c r="Q1531" s="84">
        <v>2.97</v>
      </c>
      <c r="R1531" s="73">
        <v>0</v>
      </c>
    </row>
    <row r="1532" spans="13:18">
      <c r="M1532" s="78">
        <v>190.875</v>
      </c>
      <c r="N1532" s="84">
        <v>31.7</v>
      </c>
      <c r="O1532" s="84">
        <v>22.8</v>
      </c>
      <c r="P1532" s="84">
        <v>2.7</v>
      </c>
      <c r="Q1532" s="84">
        <v>3.67</v>
      </c>
      <c r="R1532" s="73">
        <v>0</v>
      </c>
    </row>
    <row r="1533" spans="13:18">
      <c r="M1533" s="78">
        <v>191</v>
      </c>
      <c r="N1533" s="84">
        <v>27.8</v>
      </c>
      <c r="O1533" s="84">
        <v>22.8</v>
      </c>
      <c r="P1533" s="84">
        <v>1.9</v>
      </c>
      <c r="Q1533" s="84">
        <v>2.62</v>
      </c>
      <c r="R1533" s="73">
        <v>0</v>
      </c>
    </row>
    <row r="1534" spans="13:18">
      <c r="M1534" s="78">
        <v>191.125</v>
      </c>
      <c r="N1534" s="84">
        <v>26.1</v>
      </c>
      <c r="O1534" s="84">
        <v>22.8</v>
      </c>
      <c r="P1534" s="84">
        <v>2.2999999999999998</v>
      </c>
      <c r="Q1534" s="84">
        <v>4.2</v>
      </c>
      <c r="R1534" s="73">
        <v>0</v>
      </c>
    </row>
    <row r="1535" spans="13:18">
      <c r="M1535" s="78">
        <v>191.25</v>
      </c>
      <c r="N1535" s="84">
        <v>25</v>
      </c>
      <c r="O1535" s="84">
        <v>23.3</v>
      </c>
      <c r="P1535" s="84">
        <v>1.9</v>
      </c>
      <c r="Q1535" s="84">
        <v>4.0199999999999996</v>
      </c>
      <c r="R1535" s="73">
        <v>0</v>
      </c>
    </row>
    <row r="1536" spans="13:18">
      <c r="M1536" s="78">
        <v>191.375</v>
      </c>
      <c r="N1536" s="84">
        <v>33.9</v>
      </c>
      <c r="O1536" s="84">
        <v>22.8</v>
      </c>
      <c r="P1536" s="84">
        <v>3.8</v>
      </c>
      <c r="Q1536" s="84">
        <v>4.55</v>
      </c>
      <c r="R1536" s="73">
        <v>0</v>
      </c>
    </row>
    <row r="1537" spans="13:18">
      <c r="M1537" s="78">
        <v>191.5</v>
      </c>
      <c r="N1537" s="84">
        <v>37.799999999999997</v>
      </c>
      <c r="O1537" s="84">
        <v>21.7</v>
      </c>
      <c r="P1537" s="84">
        <v>4.5</v>
      </c>
      <c r="Q1537" s="84">
        <v>3.67</v>
      </c>
      <c r="R1537" s="73">
        <v>2</v>
      </c>
    </row>
    <row r="1538" spans="13:18">
      <c r="M1538" s="78">
        <v>191.625</v>
      </c>
      <c r="N1538" s="84">
        <v>38.9</v>
      </c>
      <c r="O1538" s="84">
        <v>21.7</v>
      </c>
      <c r="P1538" s="84">
        <v>2.7</v>
      </c>
      <c r="Q1538" s="84">
        <v>3.85</v>
      </c>
      <c r="R1538" s="73">
        <v>3</v>
      </c>
    </row>
    <row r="1539" spans="13:18">
      <c r="M1539" s="78">
        <v>191.75</v>
      </c>
      <c r="N1539" s="84">
        <v>36.1</v>
      </c>
      <c r="O1539" s="84">
        <v>23.3</v>
      </c>
      <c r="P1539" s="84">
        <v>3.4</v>
      </c>
      <c r="Q1539" s="84">
        <v>3.32</v>
      </c>
      <c r="R1539" s="73">
        <v>10</v>
      </c>
    </row>
    <row r="1540" spans="13:18">
      <c r="M1540" s="78">
        <v>191.875</v>
      </c>
      <c r="N1540" s="84">
        <v>32.200000000000003</v>
      </c>
      <c r="O1540" s="84">
        <v>22.8</v>
      </c>
      <c r="P1540" s="84">
        <v>2.7</v>
      </c>
      <c r="Q1540" s="84">
        <v>3.32</v>
      </c>
      <c r="R1540" s="73">
        <v>4</v>
      </c>
    </row>
    <row r="1541" spans="13:18">
      <c r="M1541" s="78">
        <v>192</v>
      </c>
      <c r="N1541" s="84">
        <v>30</v>
      </c>
      <c r="O1541" s="84">
        <v>22.8</v>
      </c>
      <c r="P1541" s="84">
        <v>2.7</v>
      </c>
      <c r="Q1541" s="84">
        <v>4.2</v>
      </c>
      <c r="R1541" s="73">
        <v>5</v>
      </c>
    </row>
    <row r="1542" spans="13:18">
      <c r="M1542" s="78">
        <v>192.125</v>
      </c>
      <c r="N1542" s="84">
        <v>27.8</v>
      </c>
      <c r="O1542" s="84">
        <v>22.8</v>
      </c>
      <c r="P1542" s="84">
        <v>2.2999999999999998</v>
      </c>
      <c r="Q1542" s="84">
        <v>4.0199999999999996</v>
      </c>
      <c r="R1542" s="73">
        <v>0</v>
      </c>
    </row>
    <row r="1543" spans="13:18">
      <c r="M1543" s="78">
        <v>192.25</v>
      </c>
      <c r="N1543" s="84">
        <v>25.6</v>
      </c>
      <c r="O1543" s="84">
        <v>22.2</v>
      </c>
      <c r="P1543" s="84">
        <v>0</v>
      </c>
      <c r="Q1543" s="84">
        <v>0</v>
      </c>
      <c r="R1543" s="73">
        <v>0</v>
      </c>
    </row>
    <row r="1544" spans="13:18">
      <c r="M1544" s="78">
        <v>192.375</v>
      </c>
      <c r="N1544" s="84">
        <v>33.9</v>
      </c>
      <c r="O1544" s="84">
        <v>22.8</v>
      </c>
      <c r="P1544" s="84">
        <v>4.5</v>
      </c>
      <c r="Q1544" s="84">
        <v>4.37</v>
      </c>
      <c r="R1544" s="73">
        <v>2</v>
      </c>
    </row>
    <row r="1545" spans="13:18">
      <c r="M1545" s="78">
        <v>192.5</v>
      </c>
      <c r="N1545" s="84">
        <v>38.9</v>
      </c>
      <c r="O1545" s="84">
        <v>20.6</v>
      </c>
      <c r="P1545" s="84">
        <v>3</v>
      </c>
      <c r="Q1545" s="84">
        <v>4.0199999999999996</v>
      </c>
      <c r="R1545" s="73">
        <v>4</v>
      </c>
    </row>
    <row r="1546" spans="13:18">
      <c r="M1546" s="78">
        <v>192.625</v>
      </c>
      <c r="N1546" s="84">
        <v>40</v>
      </c>
      <c r="O1546" s="84">
        <v>18.899999999999999</v>
      </c>
      <c r="P1546" s="84">
        <v>2.2999999999999998</v>
      </c>
      <c r="Q1546" s="84">
        <v>4.72</v>
      </c>
      <c r="R1546" s="73">
        <v>6</v>
      </c>
    </row>
    <row r="1547" spans="13:18">
      <c r="M1547" s="78">
        <v>192.75</v>
      </c>
      <c r="N1547" s="84">
        <v>36.700000000000003</v>
      </c>
      <c r="O1547" s="84">
        <v>18.899999999999999</v>
      </c>
      <c r="P1547" s="84">
        <v>3.4</v>
      </c>
      <c r="Q1547" s="84">
        <v>3.67</v>
      </c>
      <c r="R1547" s="73">
        <v>7</v>
      </c>
    </row>
    <row r="1548" spans="13:18">
      <c r="M1548" s="78">
        <v>192.875</v>
      </c>
      <c r="N1548" s="84">
        <v>31.1</v>
      </c>
      <c r="O1548" s="84">
        <v>21.7</v>
      </c>
      <c r="P1548" s="84">
        <v>2.2999999999999998</v>
      </c>
      <c r="Q1548" s="84">
        <v>4.0199999999999996</v>
      </c>
      <c r="R1548" s="73">
        <v>4</v>
      </c>
    </row>
    <row r="1549" spans="13:18">
      <c r="M1549" s="78">
        <v>193</v>
      </c>
      <c r="N1549" s="84">
        <v>30</v>
      </c>
      <c r="O1549" s="84">
        <v>21.1</v>
      </c>
      <c r="P1549" s="84">
        <v>4.5</v>
      </c>
      <c r="Q1549" s="84">
        <v>4.2</v>
      </c>
      <c r="R1549" s="73">
        <v>0</v>
      </c>
    </row>
    <row r="1550" spans="13:18">
      <c r="M1550" s="78">
        <v>193.125</v>
      </c>
      <c r="N1550" s="84">
        <v>27.2</v>
      </c>
      <c r="O1550" s="84">
        <v>20</v>
      </c>
      <c r="P1550" s="84">
        <v>1.1000000000000001</v>
      </c>
      <c r="Q1550" s="84">
        <v>4.37</v>
      </c>
      <c r="R1550" s="73">
        <v>0</v>
      </c>
    </row>
    <row r="1551" spans="13:18">
      <c r="M1551" s="78">
        <v>193.25</v>
      </c>
      <c r="N1551" s="84">
        <v>25.6</v>
      </c>
      <c r="O1551" s="84">
        <v>21.1</v>
      </c>
      <c r="P1551" s="84">
        <v>2.7</v>
      </c>
      <c r="Q1551" s="84">
        <v>4.0199999999999996</v>
      </c>
      <c r="R1551" s="73">
        <v>0</v>
      </c>
    </row>
    <row r="1552" spans="13:18">
      <c r="M1552" s="78">
        <v>193.375</v>
      </c>
      <c r="N1552" s="84">
        <v>33.299999999999997</v>
      </c>
      <c r="O1552" s="84">
        <v>21.7</v>
      </c>
      <c r="P1552" s="84">
        <v>4.5</v>
      </c>
      <c r="Q1552" s="84">
        <v>4.2</v>
      </c>
      <c r="R1552" s="73">
        <v>0</v>
      </c>
    </row>
    <row r="1553" spans="13:18">
      <c r="M1553" s="78">
        <v>193.5</v>
      </c>
      <c r="N1553" s="84">
        <v>37.799999999999997</v>
      </c>
      <c r="O1553" s="84">
        <v>18.899999999999999</v>
      </c>
      <c r="P1553" s="84">
        <v>1.9</v>
      </c>
      <c r="Q1553" s="84">
        <v>4.37</v>
      </c>
      <c r="R1553" s="73">
        <v>0</v>
      </c>
    </row>
    <row r="1554" spans="13:18">
      <c r="M1554" s="78">
        <v>193.625</v>
      </c>
      <c r="N1554" s="84">
        <v>40.6</v>
      </c>
      <c r="O1554" s="84">
        <v>16.7</v>
      </c>
      <c r="P1554" s="84">
        <v>3.4</v>
      </c>
      <c r="Q1554" s="84">
        <v>3.5</v>
      </c>
      <c r="R1554" s="73">
        <v>0</v>
      </c>
    </row>
    <row r="1555" spans="13:18">
      <c r="M1555" s="78">
        <v>193.75</v>
      </c>
      <c r="N1555" s="84">
        <v>37.799999999999997</v>
      </c>
      <c r="O1555" s="84">
        <v>17.8</v>
      </c>
      <c r="P1555" s="84">
        <v>3.4</v>
      </c>
      <c r="Q1555" s="84">
        <v>3.32</v>
      </c>
      <c r="R1555" s="73">
        <v>0</v>
      </c>
    </row>
    <row r="1556" spans="13:18">
      <c r="M1556" s="78">
        <v>193.875</v>
      </c>
      <c r="N1556" s="84">
        <v>32.200000000000003</v>
      </c>
      <c r="O1556" s="84">
        <v>18.899999999999999</v>
      </c>
      <c r="P1556" s="84">
        <v>3</v>
      </c>
      <c r="Q1556" s="84">
        <v>3.67</v>
      </c>
      <c r="R1556" s="73">
        <v>0</v>
      </c>
    </row>
    <row r="1557" spans="13:18">
      <c r="M1557" s="78">
        <v>194</v>
      </c>
      <c r="N1557" s="84">
        <v>28.3</v>
      </c>
      <c r="O1557" s="84">
        <v>19.399999999999999</v>
      </c>
      <c r="P1557" s="84">
        <v>2.7</v>
      </c>
      <c r="Q1557" s="84">
        <v>4.37</v>
      </c>
      <c r="R1557" s="73">
        <v>0</v>
      </c>
    </row>
    <row r="1558" spans="13:18">
      <c r="M1558" s="78">
        <v>194.125</v>
      </c>
      <c r="N1558" s="84">
        <v>25</v>
      </c>
      <c r="O1558" s="84">
        <v>20</v>
      </c>
      <c r="P1558" s="84">
        <v>2.2999999999999998</v>
      </c>
      <c r="Q1558" s="84">
        <v>4.2</v>
      </c>
      <c r="R1558" s="73">
        <v>3</v>
      </c>
    </row>
    <row r="1559" spans="13:18">
      <c r="M1559" s="78">
        <v>194.25</v>
      </c>
      <c r="N1559" s="84">
        <v>25</v>
      </c>
      <c r="O1559" s="84">
        <v>20.6</v>
      </c>
      <c r="P1559" s="84">
        <v>2.7</v>
      </c>
      <c r="Q1559" s="84">
        <v>4.2</v>
      </c>
      <c r="R1559" s="73">
        <v>0</v>
      </c>
    </row>
    <row r="1560" spans="13:18">
      <c r="M1560" s="78">
        <v>194.375</v>
      </c>
      <c r="N1560" s="84">
        <v>33.299999999999997</v>
      </c>
      <c r="O1560" s="84">
        <v>21.7</v>
      </c>
      <c r="P1560" s="84">
        <v>3.4</v>
      </c>
      <c r="Q1560" s="84">
        <v>4.2</v>
      </c>
      <c r="R1560" s="73">
        <v>0</v>
      </c>
    </row>
    <row r="1561" spans="13:18">
      <c r="M1561" s="78">
        <v>194.5</v>
      </c>
      <c r="N1561" s="84">
        <v>38.9</v>
      </c>
      <c r="O1561" s="84">
        <v>18.3</v>
      </c>
      <c r="P1561" s="84">
        <v>3</v>
      </c>
      <c r="Q1561" s="84">
        <v>3.67</v>
      </c>
      <c r="R1561" s="73">
        <v>0</v>
      </c>
    </row>
    <row r="1562" spans="13:18">
      <c r="M1562" s="78">
        <v>194.625</v>
      </c>
      <c r="N1562" s="84">
        <v>40.6</v>
      </c>
      <c r="O1562" s="84">
        <v>19.399999999999999</v>
      </c>
      <c r="P1562" s="84">
        <v>3.8</v>
      </c>
      <c r="Q1562" s="84">
        <v>3.67</v>
      </c>
      <c r="R1562" s="73">
        <v>0</v>
      </c>
    </row>
    <row r="1563" spans="13:18">
      <c r="M1563" s="78">
        <v>194.75</v>
      </c>
      <c r="N1563" s="84">
        <v>38.299999999999997</v>
      </c>
      <c r="O1563" s="84">
        <v>19.399999999999999</v>
      </c>
      <c r="P1563" s="84">
        <v>5.3</v>
      </c>
      <c r="Q1563" s="84">
        <v>3.67</v>
      </c>
      <c r="R1563" s="73">
        <v>0</v>
      </c>
    </row>
    <row r="1564" spans="13:18">
      <c r="M1564" s="78">
        <v>194.875</v>
      </c>
      <c r="N1564" s="84">
        <v>31.7</v>
      </c>
      <c r="O1564" s="84">
        <v>19.399999999999999</v>
      </c>
      <c r="P1564" s="84">
        <v>3</v>
      </c>
      <c r="Q1564" s="84">
        <v>3.67</v>
      </c>
      <c r="R1564" s="73">
        <v>0</v>
      </c>
    </row>
    <row r="1565" spans="13:18">
      <c r="M1565" s="78">
        <v>195</v>
      </c>
      <c r="N1565" s="84">
        <v>29.4</v>
      </c>
      <c r="O1565" s="84">
        <v>20.6</v>
      </c>
      <c r="P1565" s="84">
        <v>1.9</v>
      </c>
      <c r="Q1565" s="84">
        <v>4.0199999999999996</v>
      </c>
      <c r="R1565" s="73">
        <v>0</v>
      </c>
    </row>
    <row r="1566" spans="13:18">
      <c r="M1566" s="78">
        <v>195.125</v>
      </c>
      <c r="N1566" s="84">
        <v>28.3</v>
      </c>
      <c r="O1566" s="84">
        <v>21.1</v>
      </c>
      <c r="P1566" s="84">
        <v>3.4</v>
      </c>
      <c r="Q1566" s="84">
        <v>4.2</v>
      </c>
      <c r="R1566" s="73">
        <v>0</v>
      </c>
    </row>
    <row r="1567" spans="13:18">
      <c r="M1567" s="78">
        <v>195.25</v>
      </c>
      <c r="N1567" s="84">
        <v>26.7</v>
      </c>
      <c r="O1567" s="84">
        <v>21.1</v>
      </c>
      <c r="P1567" s="84">
        <v>1.9</v>
      </c>
      <c r="Q1567" s="84">
        <v>4.55</v>
      </c>
      <c r="R1567" s="73">
        <v>0</v>
      </c>
    </row>
    <row r="1568" spans="13:18">
      <c r="M1568" s="78">
        <v>195.375</v>
      </c>
      <c r="N1568" s="84">
        <v>35.6</v>
      </c>
      <c r="O1568" s="84">
        <v>22.2</v>
      </c>
      <c r="P1568" s="84">
        <v>2.7</v>
      </c>
      <c r="Q1568" s="84">
        <v>4.55</v>
      </c>
      <c r="R1568" s="73">
        <v>0</v>
      </c>
    </row>
    <row r="1569" spans="13:18">
      <c r="M1569" s="78">
        <v>195.5</v>
      </c>
      <c r="N1569" s="84">
        <v>39.4</v>
      </c>
      <c r="O1569" s="84">
        <v>18.899999999999999</v>
      </c>
      <c r="P1569" s="84">
        <v>1.1000000000000001</v>
      </c>
      <c r="Q1569" s="84">
        <v>6.12</v>
      </c>
      <c r="R1569" s="73">
        <v>0</v>
      </c>
    </row>
    <row r="1570" spans="13:18">
      <c r="M1570" s="78">
        <v>195.625</v>
      </c>
      <c r="N1570" s="84">
        <v>42.2</v>
      </c>
      <c r="O1570" s="84">
        <v>19.399999999999999</v>
      </c>
      <c r="P1570" s="84">
        <v>4.5</v>
      </c>
      <c r="Q1570" s="84">
        <v>2.1</v>
      </c>
      <c r="R1570" s="73">
        <v>0</v>
      </c>
    </row>
    <row r="1571" spans="13:18">
      <c r="M1571" s="78">
        <v>195.75</v>
      </c>
      <c r="N1571" s="84">
        <v>39.4</v>
      </c>
      <c r="O1571" s="84">
        <v>18.899999999999999</v>
      </c>
      <c r="P1571" s="84">
        <v>3.8</v>
      </c>
      <c r="Q1571" s="84">
        <v>3.67</v>
      </c>
      <c r="R1571" s="73">
        <v>0</v>
      </c>
    </row>
    <row r="1572" spans="13:18">
      <c r="M1572" s="78">
        <v>195.875</v>
      </c>
      <c r="N1572" s="84">
        <v>32.200000000000003</v>
      </c>
      <c r="O1572" s="84">
        <v>18.899999999999999</v>
      </c>
      <c r="P1572" s="84">
        <v>2.2999999999999998</v>
      </c>
      <c r="Q1572" s="84">
        <v>4.2</v>
      </c>
      <c r="R1572" s="73">
        <v>0</v>
      </c>
    </row>
    <row r="1573" spans="13:18">
      <c r="M1573" s="78">
        <v>196</v>
      </c>
      <c r="N1573" s="84">
        <v>30.6</v>
      </c>
      <c r="O1573" s="84">
        <v>20</v>
      </c>
      <c r="P1573" s="84">
        <v>3.4</v>
      </c>
      <c r="Q1573" s="84">
        <v>4.37</v>
      </c>
      <c r="R1573" s="73">
        <v>0</v>
      </c>
    </row>
    <row r="1574" spans="13:18">
      <c r="M1574" s="78">
        <v>196.125</v>
      </c>
      <c r="N1574" s="84">
        <v>27.2</v>
      </c>
      <c r="O1574" s="84">
        <v>20.6</v>
      </c>
      <c r="P1574" s="84">
        <v>1.9</v>
      </c>
      <c r="Q1574" s="84">
        <v>4.0199999999999996</v>
      </c>
      <c r="R1574" s="73">
        <v>0</v>
      </c>
    </row>
    <row r="1575" spans="13:18">
      <c r="M1575" s="78">
        <v>196.25</v>
      </c>
      <c r="N1575" s="84">
        <v>26.1</v>
      </c>
      <c r="O1575" s="84">
        <v>20.6</v>
      </c>
      <c r="P1575" s="84">
        <v>0</v>
      </c>
      <c r="Q1575" s="84">
        <v>0</v>
      </c>
      <c r="R1575" s="73">
        <v>0</v>
      </c>
    </row>
    <row r="1576" spans="13:18">
      <c r="M1576" s="78">
        <v>196.375</v>
      </c>
      <c r="N1576" s="84">
        <v>35</v>
      </c>
      <c r="O1576" s="84">
        <v>20</v>
      </c>
      <c r="P1576" s="84">
        <v>2.2999999999999998</v>
      </c>
      <c r="Q1576" s="84">
        <v>4.72</v>
      </c>
      <c r="R1576" s="73">
        <v>0</v>
      </c>
    </row>
    <row r="1577" spans="13:18">
      <c r="M1577" s="78">
        <v>196.5</v>
      </c>
      <c r="N1577" s="84">
        <v>39.4</v>
      </c>
      <c r="O1577" s="84">
        <v>17.2</v>
      </c>
      <c r="P1577" s="84">
        <v>2.7</v>
      </c>
      <c r="Q1577" s="84">
        <v>4.9000000000000004</v>
      </c>
      <c r="R1577" s="73">
        <v>1</v>
      </c>
    </row>
    <row r="1578" spans="13:18">
      <c r="M1578" s="78">
        <v>196.625</v>
      </c>
      <c r="N1578" s="84">
        <v>41.1</v>
      </c>
      <c r="O1578" s="84">
        <v>18.3</v>
      </c>
      <c r="P1578" s="84">
        <v>5.3</v>
      </c>
      <c r="Q1578" s="84">
        <v>4.72</v>
      </c>
      <c r="R1578" s="73">
        <v>0</v>
      </c>
    </row>
    <row r="1579" spans="13:18">
      <c r="M1579" s="78">
        <v>196.75</v>
      </c>
      <c r="N1579" s="84">
        <v>39.4</v>
      </c>
      <c r="O1579" s="84">
        <v>16.7</v>
      </c>
      <c r="P1579" s="84">
        <v>5.3</v>
      </c>
      <c r="Q1579" s="84">
        <v>3.67</v>
      </c>
      <c r="R1579" s="73">
        <v>0</v>
      </c>
    </row>
    <row r="1580" spans="13:18">
      <c r="M1580" s="78">
        <v>196.875</v>
      </c>
      <c r="N1580" s="84">
        <v>32.799999999999997</v>
      </c>
      <c r="O1580" s="84">
        <v>18.899999999999999</v>
      </c>
      <c r="P1580" s="84">
        <v>3.4</v>
      </c>
      <c r="Q1580" s="84">
        <v>4.0199999999999996</v>
      </c>
      <c r="R1580" s="73">
        <v>0</v>
      </c>
    </row>
    <row r="1581" spans="13:18">
      <c r="M1581" s="78">
        <v>197</v>
      </c>
      <c r="N1581" s="84">
        <v>30</v>
      </c>
      <c r="O1581" s="84">
        <v>21.1</v>
      </c>
      <c r="P1581" s="84">
        <v>2.7</v>
      </c>
      <c r="Q1581" s="84">
        <v>3.85</v>
      </c>
      <c r="R1581" s="73">
        <v>0</v>
      </c>
    </row>
    <row r="1582" spans="13:18">
      <c r="M1582" s="78">
        <v>197.125</v>
      </c>
      <c r="N1582" s="84">
        <v>27.2</v>
      </c>
      <c r="O1582" s="84">
        <v>21.7</v>
      </c>
      <c r="P1582" s="84">
        <v>0</v>
      </c>
      <c r="Q1582" s="84">
        <v>0</v>
      </c>
      <c r="R1582" s="73">
        <v>0</v>
      </c>
    </row>
    <row r="1583" spans="13:18">
      <c r="M1583" s="78">
        <v>197.25</v>
      </c>
      <c r="N1583" s="84">
        <v>26.1</v>
      </c>
      <c r="O1583" s="84">
        <v>21.7</v>
      </c>
      <c r="P1583" s="84">
        <v>0</v>
      </c>
      <c r="Q1583" s="84">
        <v>0</v>
      </c>
      <c r="R1583" s="73">
        <v>0</v>
      </c>
    </row>
    <row r="1584" spans="13:18">
      <c r="M1584" s="78">
        <v>197.375</v>
      </c>
      <c r="N1584" s="84">
        <v>33.299999999999997</v>
      </c>
      <c r="O1584" s="84">
        <v>22.2</v>
      </c>
      <c r="P1584" s="84">
        <v>2.7</v>
      </c>
      <c r="Q1584" s="84">
        <v>4.37</v>
      </c>
      <c r="R1584" s="73">
        <v>0</v>
      </c>
    </row>
    <row r="1585" spans="13:18">
      <c r="M1585" s="78">
        <v>197.5</v>
      </c>
      <c r="N1585" s="84">
        <v>38.9</v>
      </c>
      <c r="O1585" s="84">
        <v>20</v>
      </c>
      <c r="P1585" s="84">
        <v>3</v>
      </c>
      <c r="Q1585" s="84">
        <v>3.5</v>
      </c>
      <c r="R1585" s="73">
        <v>0</v>
      </c>
    </row>
    <row r="1586" spans="13:18">
      <c r="M1586" s="78">
        <v>197.625</v>
      </c>
      <c r="N1586" s="84">
        <v>41.1</v>
      </c>
      <c r="O1586" s="84">
        <v>19.399999999999999</v>
      </c>
      <c r="P1586" s="84">
        <v>4.9000000000000004</v>
      </c>
      <c r="Q1586" s="84">
        <v>4.0199999999999996</v>
      </c>
      <c r="R1586" s="73">
        <v>2</v>
      </c>
    </row>
    <row r="1587" spans="13:18">
      <c r="M1587" s="78">
        <v>197.75</v>
      </c>
      <c r="N1587" s="84">
        <v>38.9</v>
      </c>
      <c r="O1587" s="84">
        <v>20.6</v>
      </c>
      <c r="P1587" s="84">
        <v>3.8</v>
      </c>
      <c r="Q1587" s="84">
        <v>3.32</v>
      </c>
      <c r="R1587" s="73">
        <v>0</v>
      </c>
    </row>
    <row r="1588" spans="13:18">
      <c r="M1588" s="78">
        <v>197.875</v>
      </c>
      <c r="N1588" s="84">
        <v>33.9</v>
      </c>
      <c r="O1588" s="84">
        <v>20</v>
      </c>
      <c r="P1588" s="84">
        <v>3.4</v>
      </c>
      <c r="Q1588" s="84">
        <v>4.0199999999999996</v>
      </c>
      <c r="R1588" s="73">
        <v>0</v>
      </c>
    </row>
    <row r="1589" spans="13:18">
      <c r="M1589" s="78">
        <v>198</v>
      </c>
      <c r="N1589" s="84">
        <v>28.9</v>
      </c>
      <c r="O1589" s="84">
        <v>20.6</v>
      </c>
      <c r="P1589" s="84">
        <v>2.2999999999999998</v>
      </c>
      <c r="Q1589" s="84">
        <v>4.55</v>
      </c>
      <c r="R1589" s="73">
        <v>0</v>
      </c>
    </row>
    <row r="1590" spans="13:18">
      <c r="M1590" s="78">
        <v>198.125</v>
      </c>
      <c r="N1590" s="84">
        <v>25.6</v>
      </c>
      <c r="O1590" s="84">
        <v>21.1</v>
      </c>
      <c r="P1590" s="84">
        <v>2.2999999999999998</v>
      </c>
      <c r="Q1590" s="84">
        <v>4.2</v>
      </c>
      <c r="R1590" s="73">
        <v>0</v>
      </c>
    </row>
    <row r="1591" spans="13:18">
      <c r="M1591" s="78">
        <v>198.25</v>
      </c>
      <c r="N1591" s="84">
        <v>26.1</v>
      </c>
      <c r="O1591" s="84">
        <v>21.1</v>
      </c>
      <c r="P1591" s="84">
        <v>1.1000000000000001</v>
      </c>
      <c r="Q1591" s="84">
        <v>3.5</v>
      </c>
      <c r="R1591" s="73">
        <v>0</v>
      </c>
    </row>
    <row r="1592" spans="13:18">
      <c r="M1592" s="78">
        <v>198.375</v>
      </c>
      <c r="N1592" s="84">
        <v>34.4</v>
      </c>
      <c r="O1592" s="84">
        <v>21.1</v>
      </c>
      <c r="P1592" s="84">
        <v>4.5</v>
      </c>
      <c r="Q1592" s="84">
        <v>4.55</v>
      </c>
      <c r="R1592" s="73">
        <v>0</v>
      </c>
    </row>
    <row r="1593" spans="13:18">
      <c r="M1593" s="78">
        <v>198.5</v>
      </c>
      <c r="N1593" s="84">
        <v>38.9</v>
      </c>
      <c r="O1593" s="84">
        <v>18.899999999999999</v>
      </c>
      <c r="P1593" s="84">
        <v>4.5</v>
      </c>
      <c r="Q1593" s="84">
        <v>3.85</v>
      </c>
      <c r="R1593" s="73">
        <v>0</v>
      </c>
    </row>
    <row r="1594" spans="13:18">
      <c r="M1594" s="78">
        <v>198.625</v>
      </c>
      <c r="N1594" s="84">
        <v>41.1</v>
      </c>
      <c r="O1594" s="84">
        <v>18.3</v>
      </c>
      <c r="P1594" s="84">
        <v>3.4</v>
      </c>
      <c r="Q1594" s="84">
        <v>3.85</v>
      </c>
      <c r="R1594" s="73">
        <v>0</v>
      </c>
    </row>
    <row r="1595" spans="13:18">
      <c r="M1595" s="78">
        <v>198.75</v>
      </c>
      <c r="N1595" s="84">
        <v>40</v>
      </c>
      <c r="O1595" s="84">
        <v>18.3</v>
      </c>
      <c r="P1595" s="84">
        <v>3.8</v>
      </c>
      <c r="Q1595" s="84">
        <v>3.5</v>
      </c>
      <c r="R1595" s="73">
        <v>0</v>
      </c>
    </row>
    <row r="1596" spans="13:18">
      <c r="M1596" s="78">
        <v>198.875</v>
      </c>
      <c r="N1596" s="84">
        <v>32.799999999999997</v>
      </c>
      <c r="O1596" s="84">
        <v>19.399999999999999</v>
      </c>
      <c r="P1596" s="84">
        <v>3</v>
      </c>
      <c r="Q1596" s="84">
        <v>3.32</v>
      </c>
      <c r="R1596" s="73">
        <v>0</v>
      </c>
    </row>
    <row r="1597" spans="13:18">
      <c r="M1597" s="78">
        <v>199</v>
      </c>
      <c r="N1597" s="84">
        <v>31.1</v>
      </c>
      <c r="O1597" s="84">
        <v>20</v>
      </c>
      <c r="P1597" s="84">
        <v>3.4</v>
      </c>
      <c r="Q1597" s="84">
        <v>4.0199999999999996</v>
      </c>
      <c r="R1597" s="73">
        <v>0</v>
      </c>
    </row>
    <row r="1598" spans="13:18">
      <c r="M1598" s="78">
        <v>199.125</v>
      </c>
      <c r="N1598" s="84">
        <v>28.3</v>
      </c>
      <c r="O1598" s="84">
        <v>20</v>
      </c>
      <c r="P1598" s="84">
        <v>2.2999999999999998</v>
      </c>
      <c r="Q1598" s="84">
        <v>4.2</v>
      </c>
      <c r="R1598" s="73">
        <v>0</v>
      </c>
    </row>
    <row r="1599" spans="13:18">
      <c r="M1599" s="78">
        <v>199.25</v>
      </c>
      <c r="N1599" s="84">
        <v>26.1</v>
      </c>
      <c r="O1599" s="84">
        <v>21.1</v>
      </c>
      <c r="P1599" s="84">
        <v>1.9</v>
      </c>
      <c r="Q1599" s="84">
        <v>4.0199999999999996</v>
      </c>
      <c r="R1599" s="73">
        <v>10</v>
      </c>
    </row>
    <row r="1600" spans="13:18">
      <c r="M1600" s="78">
        <v>199.375</v>
      </c>
      <c r="N1600" s="84">
        <v>32.799999999999997</v>
      </c>
      <c r="O1600" s="84">
        <v>21.1</v>
      </c>
      <c r="P1600" s="84">
        <v>3.4</v>
      </c>
      <c r="Q1600" s="84">
        <v>4.55</v>
      </c>
      <c r="R1600" s="73">
        <v>4</v>
      </c>
    </row>
    <row r="1601" spans="13:18">
      <c r="M1601" s="78">
        <v>199.5</v>
      </c>
      <c r="N1601" s="84">
        <v>40</v>
      </c>
      <c r="O1601" s="84">
        <v>18.899999999999999</v>
      </c>
      <c r="P1601" s="84">
        <v>1.9</v>
      </c>
      <c r="Q1601" s="84">
        <v>0.17</v>
      </c>
      <c r="R1601" s="73">
        <v>0</v>
      </c>
    </row>
    <row r="1602" spans="13:18">
      <c r="M1602" s="78">
        <v>199.625</v>
      </c>
      <c r="N1602" s="84">
        <v>38.299999999999997</v>
      </c>
      <c r="O1602" s="84">
        <v>17.8</v>
      </c>
      <c r="P1602" s="84">
        <v>2.2999999999999998</v>
      </c>
      <c r="Q1602" s="84">
        <v>5.42</v>
      </c>
      <c r="R1602" s="73">
        <v>7</v>
      </c>
    </row>
    <row r="1603" spans="13:18">
      <c r="M1603" s="78">
        <v>199.75</v>
      </c>
      <c r="N1603" s="84">
        <v>31.1</v>
      </c>
      <c r="O1603" s="84">
        <v>20</v>
      </c>
      <c r="P1603" s="84">
        <v>3.4</v>
      </c>
      <c r="Q1603" s="84">
        <v>5.42</v>
      </c>
      <c r="R1603" s="73">
        <v>10</v>
      </c>
    </row>
    <row r="1604" spans="13:18">
      <c r="M1604" s="78">
        <v>199.875</v>
      </c>
      <c r="N1604" s="84">
        <v>28.9</v>
      </c>
      <c r="O1604" s="84">
        <v>18.899999999999999</v>
      </c>
      <c r="P1604" s="84">
        <v>2.2999999999999998</v>
      </c>
      <c r="Q1604" s="84">
        <v>0.7</v>
      </c>
      <c r="R1604" s="73">
        <v>10</v>
      </c>
    </row>
    <row r="1605" spans="13:18">
      <c r="M1605" s="78">
        <v>200</v>
      </c>
      <c r="N1605" s="84">
        <v>27.2</v>
      </c>
      <c r="O1605" s="84">
        <v>19.399999999999999</v>
      </c>
      <c r="P1605" s="84">
        <v>0</v>
      </c>
      <c r="Q1605" s="84">
        <v>0</v>
      </c>
      <c r="R1605" s="73">
        <v>3</v>
      </c>
    </row>
    <row r="1606" spans="13:18">
      <c r="M1606" s="78">
        <v>200.125</v>
      </c>
      <c r="N1606" s="84">
        <v>23.9</v>
      </c>
      <c r="O1606" s="84">
        <v>20</v>
      </c>
      <c r="P1606" s="84">
        <v>0</v>
      </c>
      <c r="Q1606" s="84">
        <v>0</v>
      </c>
      <c r="R1606" s="73">
        <v>0</v>
      </c>
    </row>
    <row r="1607" spans="13:18">
      <c r="M1607" s="78">
        <v>200.25</v>
      </c>
      <c r="N1607" s="84">
        <v>23.9</v>
      </c>
      <c r="O1607" s="84">
        <v>20.6</v>
      </c>
      <c r="P1607" s="84">
        <v>1.9</v>
      </c>
      <c r="Q1607" s="84">
        <v>4.2</v>
      </c>
      <c r="R1607" s="73">
        <v>0</v>
      </c>
    </row>
    <row r="1608" spans="13:18">
      <c r="M1608" s="78">
        <v>200.375</v>
      </c>
      <c r="N1608" s="84">
        <v>32.200000000000003</v>
      </c>
      <c r="O1608" s="84">
        <v>19.399999999999999</v>
      </c>
      <c r="P1608" s="84">
        <v>2.2999999999999998</v>
      </c>
      <c r="Q1608" s="84">
        <v>5.94</v>
      </c>
      <c r="R1608" s="73">
        <v>0</v>
      </c>
    </row>
    <row r="1609" spans="13:18">
      <c r="M1609" s="78">
        <v>200.5</v>
      </c>
      <c r="N1609" s="84">
        <v>38.9</v>
      </c>
      <c r="O1609" s="84">
        <v>19.399999999999999</v>
      </c>
      <c r="P1609" s="84">
        <v>1.1000000000000001</v>
      </c>
      <c r="Q1609" s="84">
        <v>4.37</v>
      </c>
      <c r="R1609" s="73">
        <v>0</v>
      </c>
    </row>
    <row r="1610" spans="13:18">
      <c r="M1610" s="78">
        <v>200.625</v>
      </c>
      <c r="N1610" s="84">
        <v>42.2</v>
      </c>
      <c r="O1610" s="84">
        <v>18.3</v>
      </c>
      <c r="P1610" s="84">
        <v>4.5</v>
      </c>
      <c r="Q1610" s="84">
        <v>3.15</v>
      </c>
      <c r="R1610" s="73">
        <v>3</v>
      </c>
    </row>
    <row r="1611" spans="13:18">
      <c r="M1611" s="78">
        <v>200.75</v>
      </c>
      <c r="N1611" s="84">
        <v>38.9</v>
      </c>
      <c r="O1611" s="84">
        <v>17.2</v>
      </c>
      <c r="P1611" s="84">
        <v>2.7</v>
      </c>
      <c r="Q1611" s="84">
        <v>2.1</v>
      </c>
      <c r="R1611" s="73">
        <v>4</v>
      </c>
    </row>
    <row r="1612" spans="13:18">
      <c r="M1612" s="78">
        <v>200.875</v>
      </c>
      <c r="N1612" s="84">
        <v>29.4</v>
      </c>
      <c r="O1612" s="84">
        <v>18.899999999999999</v>
      </c>
      <c r="P1612" s="84">
        <v>6.4</v>
      </c>
      <c r="Q1612" s="84">
        <v>2.4500000000000002</v>
      </c>
      <c r="R1612" s="73">
        <v>2</v>
      </c>
    </row>
    <row r="1613" spans="13:18">
      <c r="M1613" s="78">
        <v>201</v>
      </c>
      <c r="N1613" s="84">
        <v>27.2</v>
      </c>
      <c r="O1613" s="84">
        <v>18.3</v>
      </c>
      <c r="P1613" s="84">
        <v>2.7</v>
      </c>
      <c r="Q1613" s="84">
        <v>4.9000000000000004</v>
      </c>
      <c r="R1613" s="73">
        <v>2</v>
      </c>
    </row>
    <row r="1614" spans="13:18">
      <c r="M1614" s="78">
        <v>201.125</v>
      </c>
      <c r="N1614" s="84">
        <v>24.4</v>
      </c>
      <c r="O1614" s="84">
        <v>19.399999999999999</v>
      </c>
      <c r="P1614" s="84">
        <v>1.1000000000000001</v>
      </c>
      <c r="Q1614" s="84">
        <v>2.62</v>
      </c>
      <c r="R1614" s="73">
        <v>2</v>
      </c>
    </row>
    <row r="1615" spans="13:18">
      <c r="M1615" s="78">
        <v>201.25</v>
      </c>
      <c r="N1615" s="84">
        <v>23.3</v>
      </c>
      <c r="O1615" s="84">
        <v>20</v>
      </c>
      <c r="P1615" s="84">
        <v>0</v>
      </c>
      <c r="Q1615" s="84">
        <v>0</v>
      </c>
      <c r="R1615" s="73">
        <v>1</v>
      </c>
    </row>
    <row r="1616" spans="13:18">
      <c r="M1616" s="78">
        <v>201.375</v>
      </c>
      <c r="N1616" s="84">
        <v>31.1</v>
      </c>
      <c r="O1616" s="84">
        <v>21.1</v>
      </c>
      <c r="P1616" s="84">
        <v>3</v>
      </c>
      <c r="Q1616" s="84">
        <v>2.1</v>
      </c>
      <c r="R1616" s="73">
        <v>0</v>
      </c>
    </row>
    <row r="1617" spans="13:18">
      <c r="M1617" s="78">
        <v>201.5</v>
      </c>
      <c r="N1617" s="84">
        <v>35.6</v>
      </c>
      <c r="O1617" s="84">
        <v>21.1</v>
      </c>
      <c r="P1617" s="84">
        <v>1.9</v>
      </c>
      <c r="Q1617" s="84">
        <v>3.15</v>
      </c>
      <c r="R1617" s="73">
        <v>0</v>
      </c>
    </row>
    <row r="1618" spans="13:18">
      <c r="M1618" s="78">
        <v>201.625</v>
      </c>
      <c r="N1618" s="84">
        <v>37.799999999999997</v>
      </c>
      <c r="O1618" s="84">
        <v>19.399999999999999</v>
      </c>
      <c r="P1618" s="84">
        <v>1.9</v>
      </c>
      <c r="Q1618" s="84">
        <v>2.27</v>
      </c>
      <c r="R1618" s="73">
        <v>0</v>
      </c>
    </row>
    <row r="1619" spans="13:18">
      <c r="M1619" s="78">
        <v>201.75</v>
      </c>
      <c r="N1619" s="84">
        <v>35</v>
      </c>
      <c r="O1619" s="84">
        <v>18.899999999999999</v>
      </c>
      <c r="P1619" s="84">
        <v>3.4</v>
      </c>
      <c r="Q1619" s="84">
        <v>2.8</v>
      </c>
      <c r="R1619" s="73">
        <v>0</v>
      </c>
    </row>
    <row r="1620" spans="13:18">
      <c r="M1620" s="78">
        <v>201.875</v>
      </c>
      <c r="N1620" s="84">
        <v>30</v>
      </c>
      <c r="O1620" s="84">
        <v>22.2</v>
      </c>
      <c r="P1620" s="84">
        <v>2.7</v>
      </c>
      <c r="Q1620" s="84">
        <v>2.4500000000000002</v>
      </c>
      <c r="R1620" s="73">
        <v>0</v>
      </c>
    </row>
    <row r="1621" spans="13:18">
      <c r="M1621" s="78">
        <v>202</v>
      </c>
      <c r="N1621" s="84">
        <v>27.8</v>
      </c>
      <c r="O1621" s="84">
        <v>20</v>
      </c>
      <c r="P1621" s="84">
        <v>1.1000000000000001</v>
      </c>
      <c r="Q1621" s="84">
        <v>2.97</v>
      </c>
      <c r="R1621" s="73">
        <v>0</v>
      </c>
    </row>
    <row r="1622" spans="13:18">
      <c r="M1622" s="78">
        <v>202.125</v>
      </c>
      <c r="N1622" s="84">
        <v>25</v>
      </c>
      <c r="O1622" s="84">
        <v>20.6</v>
      </c>
      <c r="P1622" s="84">
        <v>0</v>
      </c>
      <c r="Q1622" s="84">
        <v>0</v>
      </c>
      <c r="R1622" s="73">
        <v>0</v>
      </c>
    </row>
    <row r="1623" spans="13:18">
      <c r="M1623" s="78">
        <v>202.25</v>
      </c>
      <c r="N1623" s="84">
        <v>23.3</v>
      </c>
      <c r="O1623" s="84">
        <v>20.6</v>
      </c>
      <c r="P1623" s="84">
        <v>0</v>
      </c>
      <c r="Q1623" s="84">
        <v>0</v>
      </c>
      <c r="R1623" s="73">
        <v>0</v>
      </c>
    </row>
    <row r="1624" spans="13:18">
      <c r="M1624" s="78">
        <v>202.375</v>
      </c>
      <c r="N1624" s="84">
        <v>30</v>
      </c>
      <c r="O1624" s="84">
        <v>21.1</v>
      </c>
      <c r="P1624" s="84">
        <v>1.9</v>
      </c>
      <c r="Q1624" s="84">
        <v>3.32</v>
      </c>
      <c r="R1624" s="73">
        <v>0</v>
      </c>
    </row>
    <row r="1625" spans="13:18">
      <c r="M1625" s="78">
        <v>202.5</v>
      </c>
      <c r="N1625" s="84">
        <v>34.4</v>
      </c>
      <c r="O1625" s="84">
        <v>20.6</v>
      </c>
      <c r="P1625" s="84">
        <v>4.5</v>
      </c>
      <c r="Q1625" s="84">
        <v>1.92</v>
      </c>
      <c r="R1625" s="73">
        <v>5</v>
      </c>
    </row>
    <row r="1626" spans="13:18">
      <c r="M1626" s="78">
        <v>202.625</v>
      </c>
      <c r="N1626" s="84">
        <v>36.700000000000003</v>
      </c>
      <c r="O1626" s="84">
        <v>20</v>
      </c>
      <c r="P1626" s="84">
        <v>4.9000000000000004</v>
      </c>
      <c r="Q1626" s="84">
        <v>2.4500000000000002</v>
      </c>
      <c r="R1626" s="73">
        <v>3</v>
      </c>
    </row>
    <row r="1627" spans="13:18">
      <c r="M1627" s="78">
        <v>202.75</v>
      </c>
      <c r="N1627" s="84">
        <v>34.4</v>
      </c>
      <c r="O1627" s="84">
        <v>20.6</v>
      </c>
      <c r="P1627" s="84">
        <v>3</v>
      </c>
      <c r="Q1627" s="84">
        <v>2.1</v>
      </c>
      <c r="R1627" s="73">
        <v>3</v>
      </c>
    </row>
    <row r="1628" spans="13:18">
      <c r="M1628" s="78">
        <v>202.875</v>
      </c>
      <c r="N1628" s="84">
        <v>29.4</v>
      </c>
      <c r="O1628" s="84">
        <v>21.1</v>
      </c>
      <c r="P1628" s="84">
        <v>1.9</v>
      </c>
      <c r="Q1628" s="84">
        <v>2.1</v>
      </c>
      <c r="R1628" s="73">
        <v>0</v>
      </c>
    </row>
    <row r="1629" spans="13:18">
      <c r="M1629" s="78">
        <v>203</v>
      </c>
      <c r="N1629" s="84">
        <v>26.7</v>
      </c>
      <c r="O1629" s="84">
        <v>21.1</v>
      </c>
      <c r="P1629" s="84">
        <v>2.7</v>
      </c>
      <c r="Q1629" s="84">
        <v>2.62</v>
      </c>
      <c r="R1629" s="73">
        <v>0</v>
      </c>
    </row>
    <row r="1630" spans="13:18">
      <c r="M1630" s="78">
        <v>203.125</v>
      </c>
      <c r="N1630" s="84">
        <v>24.4</v>
      </c>
      <c r="O1630" s="84">
        <v>21.7</v>
      </c>
      <c r="P1630" s="84">
        <v>0</v>
      </c>
      <c r="Q1630" s="84">
        <v>0</v>
      </c>
      <c r="R1630" s="73">
        <v>8</v>
      </c>
    </row>
    <row r="1631" spans="13:18">
      <c r="M1631" s="78">
        <v>203.25</v>
      </c>
      <c r="N1631" s="84">
        <v>24.4</v>
      </c>
      <c r="O1631" s="84">
        <v>22.2</v>
      </c>
      <c r="P1631" s="84">
        <v>2.7</v>
      </c>
      <c r="Q1631" s="84">
        <v>1.05</v>
      </c>
      <c r="R1631" s="73">
        <v>10</v>
      </c>
    </row>
    <row r="1632" spans="13:18">
      <c r="M1632" s="78">
        <v>203.375</v>
      </c>
      <c r="N1632" s="84">
        <v>26.1</v>
      </c>
      <c r="O1632" s="84">
        <v>22.2</v>
      </c>
      <c r="P1632" s="84">
        <v>4.5</v>
      </c>
      <c r="Q1632" s="84">
        <v>1.05</v>
      </c>
      <c r="R1632" s="73">
        <v>10</v>
      </c>
    </row>
    <row r="1633" spans="13:18">
      <c r="M1633" s="78">
        <v>203.5</v>
      </c>
      <c r="N1633" s="84">
        <v>28.3</v>
      </c>
      <c r="O1633" s="84">
        <v>22.2</v>
      </c>
      <c r="P1633" s="84">
        <v>4.5</v>
      </c>
      <c r="Q1633" s="84">
        <v>0.7</v>
      </c>
      <c r="R1633" s="73">
        <v>10</v>
      </c>
    </row>
    <row r="1634" spans="13:18">
      <c r="M1634" s="78">
        <v>203.625</v>
      </c>
      <c r="N1634" s="84">
        <v>28.3</v>
      </c>
      <c r="O1634" s="84">
        <v>21.7</v>
      </c>
      <c r="P1634" s="84">
        <v>5.7</v>
      </c>
      <c r="Q1634" s="84">
        <v>0.87</v>
      </c>
      <c r="R1634" s="73">
        <v>8</v>
      </c>
    </row>
    <row r="1635" spans="13:18">
      <c r="M1635" s="78">
        <v>203.75</v>
      </c>
      <c r="N1635" s="84">
        <v>26.1</v>
      </c>
      <c r="O1635" s="84">
        <v>21.7</v>
      </c>
      <c r="P1635" s="84">
        <v>4.5</v>
      </c>
      <c r="Q1635" s="84">
        <v>0.7</v>
      </c>
      <c r="R1635" s="73">
        <v>10</v>
      </c>
    </row>
    <row r="1636" spans="13:18">
      <c r="M1636" s="78">
        <v>203.875</v>
      </c>
      <c r="N1636" s="84">
        <v>24.4</v>
      </c>
      <c r="O1636" s="84">
        <v>22.2</v>
      </c>
      <c r="P1636" s="84">
        <v>2.2999999999999998</v>
      </c>
      <c r="Q1636" s="84">
        <v>0.35</v>
      </c>
      <c r="R1636" s="73">
        <v>10</v>
      </c>
    </row>
    <row r="1637" spans="13:18">
      <c r="M1637" s="78">
        <v>204</v>
      </c>
      <c r="N1637" s="84">
        <v>23.9</v>
      </c>
      <c r="O1637" s="84">
        <v>21.7</v>
      </c>
      <c r="P1637" s="84">
        <v>4.5</v>
      </c>
      <c r="Q1637" s="84">
        <v>6.12</v>
      </c>
      <c r="R1637" s="73">
        <v>10</v>
      </c>
    </row>
    <row r="1638" spans="13:18">
      <c r="M1638" s="78">
        <v>204.125</v>
      </c>
      <c r="N1638" s="84">
        <v>23.3</v>
      </c>
      <c r="O1638" s="84">
        <v>22.2</v>
      </c>
      <c r="P1638" s="84">
        <v>3.8</v>
      </c>
      <c r="Q1638" s="84">
        <v>0.17</v>
      </c>
      <c r="R1638" s="73">
        <v>10</v>
      </c>
    </row>
    <row r="1639" spans="13:18">
      <c r="M1639" s="78">
        <v>204.25</v>
      </c>
      <c r="N1639" s="84">
        <v>23.9</v>
      </c>
      <c r="O1639" s="84">
        <v>21.7</v>
      </c>
      <c r="P1639" s="84">
        <v>2.7</v>
      </c>
      <c r="Q1639" s="84">
        <v>5.94</v>
      </c>
      <c r="R1639" s="73">
        <v>8</v>
      </c>
    </row>
    <row r="1640" spans="13:18">
      <c r="M1640" s="78">
        <v>204.375</v>
      </c>
      <c r="N1640" s="84">
        <v>27.8</v>
      </c>
      <c r="O1640" s="84">
        <v>21.7</v>
      </c>
      <c r="P1640" s="84">
        <v>5.3</v>
      </c>
      <c r="Q1640" s="84">
        <v>0.35</v>
      </c>
      <c r="R1640" s="73">
        <v>7</v>
      </c>
    </row>
    <row r="1641" spans="13:18">
      <c r="M1641" s="78">
        <v>204.5</v>
      </c>
      <c r="N1641" s="84">
        <v>33.299999999999997</v>
      </c>
      <c r="O1641" s="84">
        <v>20.6</v>
      </c>
      <c r="P1641" s="84">
        <v>4.9000000000000004</v>
      </c>
      <c r="Q1641" s="84">
        <v>0.7</v>
      </c>
      <c r="R1641" s="73">
        <v>8</v>
      </c>
    </row>
    <row r="1642" spans="13:18">
      <c r="M1642" s="78">
        <v>204.625</v>
      </c>
      <c r="N1642" s="84">
        <v>36.1</v>
      </c>
      <c r="O1642" s="84">
        <v>16.7</v>
      </c>
      <c r="P1642" s="84">
        <v>5.3</v>
      </c>
      <c r="Q1642" s="84">
        <v>0.52</v>
      </c>
      <c r="R1642" s="73">
        <v>5</v>
      </c>
    </row>
    <row r="1643" spans="13:18">
      <c r="M1643" s="78">
        <v>204.75</v>
      </c>
      <c r="N1643" s="84">
        <v>32.799999999999997</v>
      </c>
      <c r="O1643" s="84">
        <v>19.399999999999999</v>
      </c>
      <c r="P1643" s="84">
        <v>4.9000000000000004</v>
      </c>
      <c r="Q1643" s="84">
        <v>1.57</v>
      </c>
      <c r="R1643" s="73">
        <v>0</v>
      </c>
    </row>
    <row r="1644" spans="13:18">
      <c r="M1644" s="78">
        <v>204.875</v>
      </c>
      <c r="N1644" s="84">
        <v>26.7</v>
      </c>
      <c r="O1644" s="84">
        <v>19.399999999999999</v>
      </c>
      <c r="P1644" s="84">
        <v>1.9</v>
      </c>
      <c r="Q1644" s="84">
        <v>1.05</v>
      </c>
      <c r="R1644" s="73">
        <v>0</v>
      </c>
    </row>
    <row r="1645" spans="13:18">
      <c r="M1645" s="78">
        <v>205</v>
      </c>
      <c r="N1645" s="84">
        <v>23.3</v>
      </c>
      <c r="O1645" s="84">
        <v>19.399999999999999</v>
      </c>
      <c r="P1645" s="84">
        <v>0</v>
      </c>
      <c r="Q1645" s="84">
        <v>0</v>
      </c>
      <c r="R1645" s="73">
        <v>0</v>
      </c>
    </row>
    <row r="1646" spans="13:18">
      <c r="M1646" s="78">
        <v>205.125</v>
      </c>
      <c r="N1646" s="84">
        <v>23.3</v>
      </c>
      <c r="O1646" s="84">
        <v>20.6</v>
      </c>
      <c r="P1646" s="84">
        <v>2.2999999999999998</v>
      </c>
      <c r="Q1646" s="84">
        <v>0.52</v>
      </c>
      <c r="R1646" s="73">
        <v>0</v>
      </c>
    </row>
    <row r="1647" spans="13:18">
      <c r="M1647" s="78">
        <v>205.25</v>
      </c>
      <c r="N1647" s="84">
        <v>22.2</v>
      </c>
      <c r="O1647" s="84">
        <v>17.2</v>
      </c>
      <c r="P1647" s="84">
        <v>2.2999999999999998</v>
      </c>
      <c r="Q1647" s="84">
        <v>0.35</v>
      </c>
      <c r="R1647" s="73">
        <v>0</v>
      </c>
    </row>
    <row r="1648" spans="13:18">
      <c r="M1648" s="78">
        <v>205.375</v>
      </c>
      <c r="N1648" s="84">
        <v>28.3</v>
      </c>
      <c r="O1648" s="84">
        <v>16.7</v>
      </c>
      <c r="P1648" s="84">
        <v>3.8</v>
      </c>
      <c r="Q1648" s="84">
        <v>1.05</v>
      </c>
      <c r="R1648" s="73">
        <v>0</v>
      </c>
    </row>
    <row r="1649" spans="13:18">
      <c r="M1649" s="78">
        <v>205.5</v>
      </c>
      <c r="N1649" s="84">
        <v>32.799999999999997</v>
      </c>
      <c r="O1649" s="84">
        <v>15</v>
      </c>
      <c r="P1649" s="84">
        <v>4.5</v>
      </c>
      <c r="Q1649" s="84">
        <v>0.7</v>
      </c>
      <c r="R1649" s="73">
        <v>3</v>
      </c>
    </row>
    <row r="1650" spans="13:18">
      <c r="M1650" s="78">
        <v>205.625</v>
      </c>
      <c r="N1650" s="84">
        <v>33.9</v>
      </c>
      <c r="O1650" s="84">
        <v>15.6</v>
      </c>
      <c r="P1650" s="84">
        <v>4.5</v>
      </c>
      <c r="Q1650" s="84">
        <v>1.57</v>
      </c>
      <c r="R1650" s="73">
        <v>1</v>
      </c>
    </row>
    <row r="1651" spans="13:18">
      <c r="M1651" s="78">
        <v>205.75</v>
      </c>
      <c r="N1651" s="84">
        <v>31.1</v>
      </c>
      <c r="O1651" s="84">
        <v>16.100000000000001</v>
      </c>
      <c r="P1651" s="84">
        <v>3</v>
      </c>
      <c r="Q1651" s="84">
        <v>1.57</v>
      </c>
      <c r="R1651" s="73">
        <v>0</v>
      </c>
    </row>
    <row r="1652" spans="13:18">
      <c r="M1652" s="78">
        <v>205.875</v>
      </c>
      <c r="N1652" s="84">
        <v>24.4</v>
      </c>
      <c r="O1652" s="84">
        <v>17.2</v>
      </c>
      <c r="P1652" s="84">
        <v>1.9</v>
      </c>
      <c r="Q1652" s="84">
        <v>1.75</v>
      </c>
      <c r="R1652" s="73">
        <v>0</v>
      </c>
    </row>
    <row r="1653" spans="13:18">
      <c r="M1653" s="78">
        <v>206</v>
      </c>
      <c r="N1653" s="84">
        <v>22.2</v>
      </c>
      <c r="O1653" s="84">
        <v>17.8</v>
      </c>
      <c r="P1653" s="84">
        <v>0</v>
      </c>
      <c r="Q1653" s="84">
        <v>0</v>
      </c>
      <c r="R1653" s="73">
        <v>0</v>
      </c>
    </row>
    <row r="1654" spans="13:18">
      <c r="M1654" s="78">
        <v>206.125</v>
      </c>
      <c r="N1654" s="84">
        <v>21.7</v>
      </c>
      <c r="O1654" s="84">
        <v>18.3</v>
      </c>
      <c r="P1654" s="84">
        <v>2.2999999999999998</v>
      </c>
      <c r="Q1654" s="84">
        <v>0.87</v>
      </c>
      <c r="R1654" s="73">
        <v>0</v>
      </c>
    </row>
    <row r="1655" spans="13:18">
      <c r="M1655" s="78">
        <v>206.25</v>
      </c>
      <c r="N1655" s="84">
        <v>20.6</v>
      </c>
      <c r="O1655" s="84">
        <v>17.8</v>
      </c>
      <c r="P1655" s="84">
        <v>1.9</v>
      </c>
      <c r="Q1655" s="84">
        <v>6.29</v>
      </c>
      <c r="R1655" s="73">
        <v>0</v>
      </c>
    </row>
    <row r="1656" spans="13:18">
      <c r="M1656" s="78">
        <v>206.375</v>
      </c>
      <c r="N1656" s="84">
        <v>27.8</v>
      </c>
      <c r="O1656" s="84">
        <v>18.3</v>
      </c>
      <c r="P1656" s="84">
        <v>3.8</v>
      </c>
      <c r="Q1656" s="84">
        <v>1.22</v>
      </c>
      <c r="R1656" s="73">
        <v>0</v>
      </c>
    </row>
    <row r="1657" spans="13:18">
      <c r="M1657" s="78">
        <v>206.5</v>
      </c>
      <c r="N1657" s="84">
        <v>32.799999999999997</v>
      </c>
      <c r="O1657" s="84">
        <v>16.7</v>
      </c>
      <c r="P1657" s="84">
        <v>4.5</v>
      </c>
      <c r="Q1657" s="84">
        <v>1.75</v>
      </c>
      <c r="R1657" s="73">
        <v>5</v>
      </c>
    </row>
    <row r="1658" spans="13:18">
      <c r="M1658" s="78">
        <v>206.625</v>
      </c>
      <c r="N1658" s="84">
        <v>33.9</v>
      </c>
      <c r="O1658" s="84">
        <v>16.100000000000001</v>
      </c>
      <c r="P1658" s="84">
        <v>3</v>
      </c>
      <c r="Q1658" s="84">
        <v>1.05</v>
      </c>
      <c r="R1658" s="73">
        <v>3</v>
      </c>
    </row>
    <row r="1659" spans="13:18">
      <c r="M1659" s="78">
        <v>206.75</v>
      </c>
      <c r="N1659" s="84">
        <v>31.7</v>
      </c>
      <c r="O1659" s="84">
        <v>15.6</v>
      </c>
      <c r="P1659" s="84">
        <v>4.5</v>
      </c>
      <c r="Q1659" s="84">
        <v>1.92</v>
      </c>
      <c r="R1659" s="73">
        <v>0</v>
      </c>
    </row>
    <row r="1660" spans="13:18">
      <c r="M1660" s="78">
        <v>206.875</v>
      </c>
      <c r="N1660" s="84">
        <v>25.6</v>
      </c>
      <c r="O1660" s="84">
        <v>16.7</v>
      </c>
      <c r="P1660" s="84">
        <v>2.7</v>
      </c>
      <c r="Q1660" s="84">
        <v>2.1</v>
      </c>
      <c r="R1660" s="73">
        <v>0</v>
      </c>
    </row>
    <row r="1661" spans="13:18">
      <c r="M1661" s="78">
        <v>207</v>
      </c>
      <c r="N1661" s="84">
        <v>21.1</v>
      </c>
      <c r="O1661" s="84">
        <v>17.8</v>
      </c>
      <c r="P1661" s="84">
        <v>0</v>
      </c>
      <c r="Q1661" s="84">
        <v>0</v>
      </c>
      <c r="R1661" s="73">
        <v>0</v>
      </c>
    </row>
    <row r="1662" spans="13:18">
      <c r="M1662" s="78">
        <v>207.125</v>
      </c>
      <c r="N1662" s="84">
        <v>19.399999999999999</v>
      </c>
      <c r="O1662" s="84">
        <v>17.8</v>
      </c>
      <c r="P1662" s="84">
        <v>0</v>
      </c>
      <c r="Q1662" s="84">
        <v>0</v>
      </c>
      <c r="R1662" s="73">
        <v>0</v>
      </c>
    </row>
    <row r="1663" spans="13:18">
      <c r="M1663" s="78">
        <v>207.25</v>
      </c>
      <c r="N1663" s="84">
        <v>18.899999999999999</v>
      </c>
      <c r="O1663" s="84">
        <v>17.8</v>
      </c>
      <c r="P1663" s="84">
        <v>0</v>
      </c>
      <c r="Q1663" s="84">
        <v>0</v>
      </c>
      <c r="R1663" s="73">
        <v>0</v>
      </c>
    </row>
    <row r="1664" spans="13:18">
      <c r="M1664" s="78">
        <v>207.375</v>
      </c>
      <c r="N1664" s="84">
        <v>28.3</v>
      </c>
      <c r="O1664" s="84">
        <v>18.3</v>
      </c>
      <c r="P1664" s="84">
        <v>2.2999999999999998</v>
      </c>
      <c r="Q1664" s="84">
        <v>2.1</v>
      </c>
      <c r="R1664" s="73">
        <v>0</v>
      </c>
    </row>
    <row r="1665" spans="13:18">
      <c r="M1665" s="78">
        <v>207.5</v>
      </c>
      <c r="N1665" s="84">
        <v>31.7</v>
      </c>
      <c r="O1665" s="84">
        <v>16.7</v>
      </c>
      <c r="P1665" s="84">
        <v>1.9</v>
      </c>
      <c r="Q1665" s="84">
        <v>1.22</v>
      </c>
      <c r="R1665" s="73">
        <v>2</v>
      </c>
    </row>
    <row r="1666" spans="13:18">
      <c r="M1666" s="78">
        <v>207.625</v>
      </c>
      <c r="N1666" s="84">
        <v>35</v>
      </c>
      <c r="O1666" s="84">
        <v>16.7</v>
      </c>
      <c r="P1666" s="84">
        <v>3</v>
      </c>
      <c r="Q1666" s="84">
        <v>2.1</v>
      </c>
      <c r="R1666" s="73">
        <v>1</v>
      </c>
    </row>
    <row r="1667" spans="13:18">
      <c r="M1667" s="78">
        <v>207.75</v>
      </c>
      <c r="N1667" s="84">
        <v>33.299999999999997</v>
      </c>
      <c r="O1667" s="84">
        <v>16.100000000000001</v>
      </c>
      <c r="P1667" s="84">
        <v>3.4</v>
      </c>
      <c r="Q1667" s="84">
        <v>2.27</v>
      </c>
      <c r="R1667" s="73">
        <v>0</v>
      </c>
    </row>
    <row r="1668" spans="13:18">
      <c r="M1668" s="78">
        <v>207.875</v>
      </c>
      <c r="N1668" s="84">
        <v>26.7</v>
      </c>
      <c r="O1668" s="84">
        <v>17.2</v>
      </c>
      <c r="P1668" s="84">
        <v>2.2999999999999998</v>
      </c>
      <c r="Q1668" s="84">
        <v>2.8</v>
      </c>
      <c r="R1668" s="73">
        <v>0</v>
      </c>
    </row>
    <row r="1669" spans="13:18">
      <c r="M1669" s="78">
        <v>208</v>
      </c>
      <c r="N1669" s="84">
        <v>25</v>
      </c>
      <c r="O1669" s="84">
        <v>18.3</v>
      </c>
      <c r="P1669" s="84">
        <v>0</v>
      </c>
      <c r="Q1669" s="84">
        <v>0</v>
      </c>
      <c r="R1669" s="73">
        <v>0</v>
      </c>
    </row>
    <row r="1670" spans="13:18">
      <c r="M1670" s="78">
        <v>208.125</v>
      </c>
      <c r="N1670" s="84">
        <v>23.3</v>
      </c>
      <c r="O1670" s="84">
        <v>19.399999999999999</v>
      </c>
      <c r="P1670" s="84">
        <v>0</v>
      </c>
      <c r="Q1670" s="84">
        <v>0</v>
      </c>
      <c r="R1670" s="73">
        <v>0</v>
      </c>
    </row>
    <row r="1671" spans="13:18">
      <c r="M1671" s="78">
        <v>208.25</v>
      </c>
      <c r="N1671" s="84">
        <v>22.2</v>
      </c>
      <c r="O1671" s="84">
        <v>20</v>
      </c>
      <c r="P1671" s="84">
        <v>0</v>
      </c>
      <c r="Q1671" s="84">
        <v>0</v>
      </c>
      <c r="R1671" s="73">
        <v>0</v>
      </c>
    </row>
    <row r="1672" spans="13:18">
      <c r="M1672" s="78">
        <v>208.375</v>
      </c>
      <c r="N1672" s="84">
        <v>30.6</v>
      </c>
      <c r="O1672" s="84">
        <v>20</v>
      </c>
      <c r="P1672" s="84">
        <v>1.9</v>
      </c>
      <c r="Q1672" s="84">
        <v>4.2</v>
      </c>
      <c r="R1672" s="73">
        <v>5</v>
      </c>
    </row>
    <row r="1673" spans="13:18">
      <c r="M1673" s="78">
        <v>208.5</v>
      </c>
      <c r="N1673" s="84">
        <v>36.1</v>
      </c>
      <c r="O1673" s="84">
        <v>17.8</v>
      </c>
      <c r="P1673" s="84">
        <v>4.5</v>
      </c>
      <c r="Q1673" s="84">
        <v>3.85</v>
      </c>
      <c r="R1673" s="73">
        <v>8</v>
      </c>
    </row>
    <row r="1674" spans="13:18">
      <c r="M1674" s="78">
        <v>208.625</v>
      </c>
      <c r="N1674" s="84">
        <v>27.8</v>
      </c>
      <c r="O1674" s="84">
        <v>22.2</v>
      </c>
      <c r="P1674" s="84">
        <v>2.7</v>
      </c>
      <c r="Q1674" s="84">
        <v>2.1</v>
      </c>
      <c r="R1674" s="73">
        <v>7</v>
      </c>
    </row>
    <row r="1675" spans="13:18">
      <c r="M1675" s="78">
        <v>208.75</v>
      </c>
      <c r="N1675" s="84">
        <v>27.8</v>
      </c>
      <c r="O1675" s="84">
        <v>22.8</v>
      </c>
      <c r="P1675" s="84">
        <v>3.8</v>
      </c>
      <c r="Q1675" s="84">
        <v>5.24</v>
      </c>
      <c r="R1675" s="73">
        <v>10</v>
      </c>
    </row>
    <row r="1676" spans="13:18">
      <c r="M1676" s="78">
        <v>208.875</v>
      </c>
      <c r="N1676" s="84">
        <v>22.2</v>
      </c>
      <c r="O1676" s="84">
        <v>21.1</v>
      </c>
      <c r="P1676" s="84">
        <v>4.9000000000000004</v>
      </c>
      <c r="Q1676" s="84">
        <v>3.85</v>
      </c>
      <c r="R1676" s="73">
        <v>10</v>
      </c>
    </row>
    <row r="1677" spans="13:18">
      <c r="M1677" s="78">
        <v>209</v>
      </c>
      <c r="N1677" s="84">
        <v>22.8</v>
      </c>
      <c r="O1677" s="84">
        <v>20</v>
      </c>
      <c r="P1677" s="84">
        <v>1.9</v>
      </c>
      <c r="Q1677" s="84">
        <v>5.07</v>
      </c>
      <c r="R1677" s="73">
        <v>10</v>
      </c>
    </row>
    <row r="1678" spans="13:18">
      <c r="M1678" s="78">
        <v>209.125</v>
      </c>
      <c r="N1678" s="84">
        <v>21.7</v>
      </c>
      <c r="O1678" s="84">
        <v>20.6</v>
      </c>
      <c r="P1678" s="84">
        <v>1.1000000000000001</v>
      </c>
      <c r="Q1678" s="84">
        <v>4.37</v>
      </c>
      <c r="R1678" s="73">
        <v>5</v>
      </c>
    </row>
    <row r="1679" spans="13:18">
      <c r="M1679" s="78">
        <v>209.25</v>
      </c>
      <c r="N1679" s="84">
        <v>22.2</v>
      </c>
      <c r="O1679" s="84">
        <v>21.1</v>
      </c>
      <c r="P1679" s="84">
        <v>0</v>
      </c>
      <c r="Q1679" s="84">
        <v>0</v>
      </c>
      <c r="R1679" s="73">
        <v>8</v>
      </c>
    </row>
    <row r="1680" spans="13:18">
      <c r="M1680" s="78">
        <v>209.375</v>
      </c>
      <c r="N1680" s="84">
        <v>26.1</v>
      </c>
      <c r="O1680" s="84">
        <v>21.1</v>
      </c>
      <c r="P1680" s="84">
        <v>2.7</v>
      </c>
      <c r="Q1680" s="84">
        <v>3.67</v>
      </c>
      <c r="R1680" s="73">
        <v>8</v>
      </c>
    </row>
    <row r="1681" spans="13:18">
      <c r="M1681" s="78">
        <v>209.5</v>
      </c>
      <c r="N1681" s="84">
        <v>30.6</v>
      </c>
      <c r="O1681" s="84">
        <v>23.3</v>
      </c>
      <c r="P1681" s="84">
        <v>5.3</v>
      </c>
      <c r="Q1681" s="84">
        <v>3.15</v>
      </c>
      <c r="R1681" s="73">
        <v>6</v>
      </c>
    </row>
    <row r="1682" spans="13:18">
      <c r="M1682" s="78">
        <v>209.625</v>
      </c>
      <c r="N1682" s="84">
        <v>32.799999999999997</v>
      </c>
      <c r="O1682" s="84">
        <v>22.2</v>
      </c>
      <c r="P1682" s="84">
        <v>5.3</v>
      </c>
      <c r="Q1682" s="84">
        <v>3.85</v>
      </c>
      <c r="R1682" s="73">
        <v>3</v>
      </c>
    </row>
    <row r="1683" spans="13:18">
      <c r="M1683" s="78">
        <v>209.75</v>
      </c>
      <c r="N1683" s="84">
        <v>27.2</v>
      </c>
      <c r="O1683" s="84">
        <v>22.2</v>
      </c>
      <c r="P1683" s="84">
        <v>4.5</v>
      </c>
      <c r="Q1683" s="84">
        <v>1.75</v>
      </c>
      <c r="R1683" s="73">
        <v>8</v>
      </c>
    </row>
    <row r="1684" spans="13:18">
      <c r="M1684" s="78">
        <v>209.875</v>
      </c>
      <c r="N1684" s="84">
        <v>25.6</v>
      </c>
      <c r="O1684" s="84">
        <v>22.8</v>
      </c>
      <c r="P1684" s="84">
        <v>1.9</v>
      </c>
      <c r="Q1684" s="84">
        <v>4.0199999999999996</v>
      </c>
      <c r="R1684" s="73">
        <v>9</v>
      </c>
    </row>
    <row r="1685" spans="13:18">
      <c r="M1685" s="78">
        <v>210</v>
      </c>
      <c r="N1685" s="84">
        <v>23.9</v>
      </c>
      <c r="O1685" s="84">
        <v>22.8</v>
      </c>
      <c r="P1685" s="84">
        <v>1.9</v>
      </c>
      <c r="Q1685" s="84">
        <v>4.0199999999999996</v>
      </c>
      <c r="R1685" s="73">
        <v>10</v>
      </c>
    </row>
    <row r="1686" spans="13:18">
      <c r="M1686" s="78">
        <v>210.125</v>
      </c>
      <c r="N1686" s="84">
        <v>22.8</v>
      </c>
      <c r="O1686" s="84">
        <v>22.2</v>
      </c>
      <c r="P1686" s="84">
        <v>1.9</v>
      </c>
      <c r="Q1686" s="84">
        <v>3.15</v>
      </c>
      <c r="R1686" s="73">
        <v>3</v>
      </c>
    </row>
    <row r="1687" spans="13:18">
      <c r="M1687" s="78">
        <v>210.25</v>
      </c>
      <c r="N1687" s="84">
        <v>22.2</v>
      </c>
      <c r="O1687" s="84">
        <v>22.2</v>
      </c>
      <c r="P1687" s="84">
        <v>0</v>
      </c>
      <c r="Q1687" s="84">
        <v>0</v>
      </c>
      <c r="R1687" s="73">
        <v>10</v>
      </c>
    </row>
    <row r="1688" spans="13:18">
      <c r="M1688" s="78">
        <v>210.375</v>
      </c>
      <c r="N1688" s="84">
        <v>23.3</v>
      </c>
      <c r="O1688" s="84">
        <v>23.3</v>
      </c>
      <c r="P1688" s="84">
        <v>1.9</v>
      </c>
      <c r="Q1688" s="84">
        <v>1.4</v>
      </c>
      <c r="R1688" s="73">
        <v>10</v>
      </c>
    </row>
    <row r="1689" spans="13:18">
      <c r="M1689" s="78">
        <v>210.5</v>
      </c>
      <c r="N1689" s="84">
        <v>31.1</v>
      </c>
      <c r="O1689" s="84">
        <v>22.8</v>
      </c>
      <c r="P1689" s="84">
        <v>1.9</v>
      </c>
      <c r="Q1689" s="84">
        <v>1.22</v>
      </c>
      <c r="R1689" s="73">
        <v>2</v>
      </c>
    </row>
    <row r="1690" spans="13:18">
      <c r="M1690" s="78">
        <v>210.625</v>
      </c>
      <c r="N1690" s="84">
        <v>34.4</v>
      </c>
      <c r="O1690" s="84">
        <v>20</v>
      </c>
      <c r="P1690" s="84">
        <v>1.9</v>
      </c>
      <c r="Q1690" s="84">
        <v>1.75</v>
      </c>
      <c r="R1690" s="73">
        <v>2</v>
      </c>
    </row>
    <row r="1691" spans="13:18">
      <c r="M1691" s="78">
        <v>210.75</v>
      </c>
      <c r="N1691" s="84">
        <v>32.200000000000003</v>
      </c>
      <c r="O1691" s="84">
        <v>20</v>
      </c>
      <c r="P1691" s="84">
        <v>3.4</v>
      </c>
      <c r="Q1691" s="84">
        <v>2.8</v>
      </c>
      <c r="R1691" s="73">
        <v>0</v>
      </c>
    </row>
    <row r="1692" spans="13:18">
      <c r="M1692" s="78">
        <v>210.875</v>
      </c>
      <c r="N1692" s="84">
        <v>26.7</v>
      </c>
      <c r="O1692" s="84">
        <v>21.1</v>
      </c>
      <c r="P1692" s="84">
        <v>0</v>
      </c>
      <c r="Q1692" s="84">
        <v>0</v>
      </c>
      <c r="R1692" s="73">
        <v>0</v>
      </c>
    </row>
    <row r="1693" spans="13:18">
      <c r="M1693" s="78">
        <v>211</v>
      </c>
      <c r="N1693" s="84">
        <v>23.9</v>
      </c>
      <c r="O1693" s="84">
        <v>21.1</v>
      </c>
      <c r="P1693" s="84">
        <v>2.2999999999999998</v>
      </c>
      <c r="Q1693" s="84">
        <v>4.2</v>
      </c>
      <c r="R1693" s="73">
        <v>0</v>
      </c>
    </row>
    <row r="1694" spans="13:18">
      <c r="M1694" s="78">
        <v>211.125</v>
      </c>
      <c r="N1694" s="84">
        <v>22.2</v>
      </c>
      <c r="O1694" s="84">
        <v>20</v>
      </c>
      <c r="P1694" s="84">
        <v>0</v>
      </c>
      <c r="Q1694" s="84">
        <v>0</v>
      </c>
      <c r="R1694" s="73">
        <v>0</v>
      </c>
    </row>
    <row r="1695" spans="13:18">
      <c r="M1695" s="78">
        <v>211.25</v>
      </c>
      <c r="N1695" s="84">
        <v>21.1</v>
      </c>
      <c r="O1695" s="84">
        <v>19.399999999999999</v>
      </c>
      <c r="P1695" s="84">
        <v>0</v>
      </c>
      <c r="Q1695" s="84">
        <v>0</v>
      </c>
      <c r="R1695" s="73">
        <v>0</v>
      </c>
    </row>
    <row r="1696" spans="13:18">
      <c r="M1696" s="78">
        <v>211.375</v>
      </c>
      <c r="N1696" s="84">
        <v>31.1</v>
      </c>
      <c r="O1696" s="84">
        <v>25</v>
      </c>
      <c r="P1696" s="84">
        <v>2.2999999999999998</v>
      </c>
      <c r="Q1696" s="84">
        <v>3.85</v>
      </c>
      <c r="R1696" s="73">
        <v>2</v>
      </c>
    </row>
    <row r="1697" spans="13:18">
      <c r="M1697" s="78">
        <v>211.5</v>
      </c>
      <c r="N1697" s="84">
        <v>36.1</v>
      </c>
      <c r="O1697" s="84">
        <v>17.2</v>
      </c>
      <c r="P1697" s="84">
        <v>3</v>
      </c>
      <c r="Q1697" s="84">
        <v>4.9000000000000004</v>
      </c>
      <c r="R1697" s="73">
        <v>5</v>
      </c>
    </row>
    <row r="1698" spans="13:18">
      <c r="M1698" s="78">
        <v>211.625</v>
      </c>
      <c r="N1698" s="84">
        <v>38.9</v>
      </c>
      <c r="O1698" s="84">
        <v>18.3</v>
      </c>
      <c r="P1698" s="84">
        <v>2.2999999999999998</v>
      </c>
      <c r="Q1698" s="84">
        <v>3.5</v>
      </c>
      <c r="R1698" s="73">
        <v>0</v>
      </c>
    </row>
    <row r="1699" spans="13:18">
      <c r="M1699" s="78">
        <v>211.75</v>
      </c>
      <c r="N1699" s="84">
        <v>36.1</v>
      </c>
      <c r="O1699" s="84">
        <v>17.8</v>
      </c>
      <c r="P1699" s="84">
        <v>4.9000000000000004</v>
      </c>
      <c r="Q1699" s="84">
        <v>3.85</v>
      </c>
      <c r="R1699" s="73">
        <v>9</v>
      </c>
    </row>
    <row r="1700" spans="13:18">
      <c r="M1700" s="78">
        <v>211.875</v>
      </c>
      <c r="N1700" s="84">
        <v>26.1</v>
      </c>
      <c r="O1700" s="84">
        <v>21.7</v>
      </c>
      <c r="P1700" s="84">
        <v>2.7</v>
      </c>
      <c r="Q1700" s="84">
        <v>4.9000000000000004</v>
      </c>
      <c r="R1700" s="73">
        <v>9</v>
      </c>
    </row>
    <row r="1701" spans="13:18">
      <c r="M1701" s="78">
        <v>212</v>
      </c>
      <c r="N1701" s="84">
        <v>25.6</v>
      </c>
      <c r="O1701" s="84">
        <v>22.2</v>
      </c>
      <c r="P1701" s="84">
        <v>2.7</v>
      </c>
      <c r="Q1701" s="84">
        <v>4.37</v>
      </c>
      <c r="R1701" s="73">
        <v>0</v>
      </c>
    </row>
    <row r="1702" spans="13:18">
      <c r="M1702" s="78">
        <v>212.125</v>
      </c>
      <c r="N1702" s="84">
        <v>25</v>
      </c>
      <c r="O1702" s="84">
        <v>21.7</v>
      </c>
      <c r="P1702" s="84">
        <v>0</v>
      </c>
      <c r="Q1702" s="84">
        <v>0</v>
      </c>
      <c r="R1702" s="73">
        <v>0</v>
      </c>
    </row>
    <row r="1703" spans="13:18">
      <c r="M1703" s="78">
        <v>212.25</v>
      </c>
      <c r="N1703" s="84">
        <v>23.3</v>
      </c>
      <c r="O1703" s="84">
        <v>20.6</v>
      </c>
      <c r="P1703" s="84">
        <v>0</v>
      </c>
      <c r="Q1703" s="84">
        <v>0</v>
      </c>
      <c r="R1703" s="73">
        <v>0</v>
      </c>
    </row>
    <row r="1704" spans="13:18">
      <c r="M1704" s="78">
        <v>212.375</v>
      </c>
      <c r="N1704" s="84">
        <v>32.200000000000003</v>
      </c>
      <c r="O1704" s="84">
        <v>21.1</v>
      </c>
      <c r="P1704" s="84">
        <v>1.9</v>
      </c>
      <c r="Q1704" s="84">
        <v>5.77</v>
      </c>
      <c r="R1704" s="73">
        <v>0</v>
      </c>
    </row>
    <row r="1705" spans="13:18">
      <c r="M1705" s="78">
        <v>212.5</v>
      </c>
      <c r="N1705" s="84">
        <v>38.9</v>
      </c>
      <c r="O1705" s="84">
        <v>17.8</v>
      </c>
      <c r="P1705" s="84">
        <v>3.4</v>
      </c>
      <c r="Q1705" s="84">
        <v>5.42</v>
      </c>
      <c r="R1705" s="73">
        <v>0</v>
      </c>
    </row>
    <row r="1706" spans="13:18">
      <c r="M1706" s="78">
        <v>212.625</v>
      </c>
      <c r="N1706" s="84">
        <v>40</v>
      </c>
      <c r="O1706" s="84">
        <v>20.6</v>
      </c>
      <c r="P1706" s="84">
        <v>3.4</v>
      </c>
      <c r="Q1706" s="84">
        <v>2.4500000000000002</v>
      </c>
      <c r="R1706" s="73">
        <v>1</v>
      </c>
    </row>
    <row r="1707" spans="13:18">
      <c r="M1707" s="78">
        <v>212.75</v>
      </c>
      <c r="N1707" s="84">
        <v>38.299999999999997</v>
      </c>
      <c r="O1707" s="84">
        <v>18.899999999999999</v>
      </c>
      <c r="P1707" s="84">
        <v>2.2999999999999998</v>
      </c>
      <c r="Q1707" s="84">
        <v>3.15</v>
      </c>
      <c r="R1707" s="73">
        <v>3</v>
      </c>
    </row>
    <row r="1708" spans="13:18">
      <c r="M1708" s="78">
        <v>212.875</v>
      </c>
      <c r="N1708" s="84">
        <v>30</v>
      </c>
      <c r="O1708" s="84">
        <v>21.7</v>
      </c>
      <c r="P1708" s="84">
        <v>0</v>
      </c>
      <c r="Q1708" s="84">
        <v>0</v>
      </c>
      <c r="R1708" s="73">
        <v>2</v>
      </c>
    </row>
    <row r="1709" spans="13:18">
      <c r="M1709" s="78">
        <v>213</v>
      </c>
      <c r="N1709" s="84">
        <v>27.8</v>
      </c>
      <c r="O1709" s="84">
        <v>21.1</v>
      </c>
      <c r="P1709" s="84">
        <v>1.9</v>
      </c>
      <c r="Q1709" s="84">
        <v>4.2</v>
      </c>
      <c r="R1709" s="73">
        <v>0</v>
      </c>
    </row>
    <row r="1710" spans="13:18">
      <c r="M1710" s="78">
        <v>213.125</v>
      </c>
      <c r="N1710" s="84">
        <v>25</v>
      </c>
      <c r="O1710" s="84">
        <v>21.1</v>
      </c>
      <c r="P1710" s="84">
        <v>1.9</v>
      </c>
      <c r="Q1710" s="84">
        <v>4.0199999999999996</v>
      </c>
      <c r="R1710" s="73">
        <v>0</v>
      </c>
    </row>
    <row r="1711" spans="13:18">
      <c r="M1711" s="78">
        <v>213.25</v>
      </c>
      <c r="N1711" s="84">
        <v>24.4</v>
      </c>
      <c r="O1711" s="84">
        <v>21.7</v>
      </c>
      <c r="P1711" s="84">
        <v>2.2999999999999998</v>
      </c>
      <c r="Q1711" s="84">
        <v>4.37</v>
      </c>
      <c r="R1711" s="73">
        <v>0</v>
      </c>
    </row>
    <row r="1712" spans="13:18">
      <c r="M1712" s="78">
        <v>213.375</v>
      </c>
      <c r="N1712" s="84">
        <v>33.299999999999997</v>
      </c>
      <c r="O1712" s="84">
        <v>22.2</v>
      </c>
      <c r="P1712" s="84">
        <v>2.2999999999999998</v>
      </c>
      <c r="Q1712" s="84">
        <v>4.2</v>
      </c>
      <c r="R1712" s="73">
        <v>0</v>
      </c>
    </row>
    <row r="1713" spans="13:18">
      <c r="M1713" s="78">
        <v>213.5</v>
      </c>
      <c r="N1713" s="84">
        <v>38.9</v>
      </c>
      <c r="O1713" s="84">
        <v>18.899999999999999</v>
      </c>
      <c r="P1713" s="84">
        <v>2.2999999999999998</v>
      </c>
      <c r="Q1713" s="84">
        <v>6.29</v>
      </c>
      <c r="R1713" s="73">
        <v>0</v>
      </c>
    </row>
    <row r="1714" spans="13:18">
      <c r="M1714" s="78">
        <v>213.625</v>
      </c>
      <c r="N1714" s="84">
        <v>40.6</v>
      </c>
      <c r="O1714" s="84">
        <v>18.899999999999999</v>
      </c>
      <c r="P1714" s="84">
        <v>3.8</v>
      </c>
      <c r="Q1714" s="84">
        <v>3.15</v>
      </c>
      <c r="R1714" s="73">
        <v>2</v>
      </c>
    </row>
    <row r="1715" spans="13:18">
      <c r="M1715" s="78">
        <v>213.75</v>
      </c>
      <c r="N1715" s="84">
        <v>38.9</v>
      </c>
      <c r="O1715" s="84">
        <v>18.3</v>
      </c>
      <c r="P1715" s="84">
        <v>3</v>
      </c>
      <c r="Q1715" s="84">
        <v>3.15</v>
      </c>
      <c r="R1715" s="73">
        <v>2</v>
      </c>
    </row>
    <row r="1716" spans="13:18">
      <c r="M1716" s="78">
        <v>213.875</v>
      </c>
      <c r="N1716" s="84">
        <v>31.7</v>
      </c>
      <c r="O1716" s="84">
        <v>19.399999999999999</v>
      </c>
      <c r="P1716" s="84">
        <v>2.2999999999999998</v>
      </c>
      <c r="Q1716" s="84">
        <v>3.85</v>
      </c>
      <c r="R1716" s="73">
        <v>3</v>
      </c>
    </row>
    <row r="1717" spans="13:18">
      <c r="M1717" s="78">
        <v>214</v>
      </c>
      <c r="N1717" s="84">
        <v>27.2</v>
      </c>
      <c r="O1717" s="84">
        <v>20.6</v>
      </c>
      <c r="P1717" s="84">
        <v>1.1000000000000001</v>
      </c>
      <c r="Q1717" s="84">
        <v>2.27</v>
      </c>
      <c r="R1717" s="73">
        <v>0</v>
      </c>
    </row>
    <row r="1718" spans="13:18">
      <c r="M1718" s="78">
        <v>214.125</v>
      </c>
      <c r="N1718" s="84">
        <v>24.4</v>
      </c>
      <c r="O1718" s="84">
        <v>21.1</v>
      </c>
      <c r="P1718" s="84">
        <v>1.1000000000000001</v>
      </c>
      <c r="Q1718" s="84">
        <v>3.15</v>
      </c>
      <c r="R1718" s="73">
        <v>0</v>
      </c>
    </row>
    <row r="1719" spans="13:18">
      <c r="M1719" s="78">
        <v>214.25</v>
      </c>
      <c r="N1719" s="84">
        <v>25</v>
      </c>
      <c r="O1719" s="84">
        <v>22.2</v>
      </c>
      <c r="P1719" s="84">
        <v>0</v>
      </c>
      <c r="Q1719" s="84">
        <v>0</v>
      </c>
      <c r="R1719" s="73">
        <v>7</v>
      </c>
    </row>
    <row r="1720" spans="13:18">
      <c r="M1720" s="78">
        <v>214.375</v>
      </c>
      <c r="N1720" s="84">
        <v>31.1</v>
      </c>
      <c r="O1720" s="84">
        <v>22.8</v>
      </c>
      <c r="P1720" s="84">
        <v>3.4</v>
      </c>
      <c r="Q1720" s="84">
        <v>4.2</v>
      </c>
      <c r="R1720" s="73">
        <v>0</v>
      </c>
    </row>
    <row r="1721" spans="13:18">
      <c r="M1721" s="78">
        <v>214.5</v>
      </c>
      <c r="N1721" s="84">
        <v>38.299999999999997</v>
      </c>
      <c r="O1721" s="84">
        <v>18.3</v>
      </c>
      <c r="P1721" s="84">
        <v>2.7</v>
      </c>
      <c r="Q1721" s="84">
        <v>3.67</v>
      </c>
      <c r="R1721" s="73">
        <v>5</v>
      </c>
    </row>
    <row r="1722" spans="13:18">
      <c r="M1722" s="78">
        <v>214.625</v>
      </c>
      <c r="N1722" s="84">
        <v>38.299999999999997</v>
      </c>
      <c r="O1722" s="84">
        <v>18.3</v>
      </c>
      <c r="P1722" s="84">
        <v>2.7</v>
      </c>
      <c r="Q1722" s="84">
        <v>4.0199999999999996</v>
      </c>
      <c r="R1722" s="73">
        <v>5</v>
      </c>
    </row>
    <row r="1723" spans="13:18">
      <c r="M1723" s="78">
        <v>214.75</v>
      </c>
      <c r="N1723" s="84">
        <v>36.1</v>
      </c>
      <c r="O1723" s="84">
        <v>18.3</v>
      </c>
      <c r="P1723" s="84">
        <v>5.3</v>
      </c>
      <c r="Q1723" s="84">
        <v>3.67</v>
      </c>
      <c r="R1723" s="73">
        <v>0</v>
      </c>
    </row>
    <row r="1724" spans="13:18">
      <c r="M1724" s="78">
        <v>214.875</v>
      </c>
      <c r="N1724" s="84">
        <v>30.6</v>
      </c>
      <c r="O1724" s="84">
        <v>20</v>
      </c>
      <c r="P1724" s="84">
        <v>3</v>
      </c>
      <c r="Q1724" s="84">
        <v>2.8</v>
      </c>
      <c r="R1724" s="73">
        <v>0</v>
      </c>
    </row>
    <row r="1725" spans="13:18">
      <c r="M1725" s="78">
        <v>215</v>
      </c>
      <c r="N1725" s="84">
        <v>28.3</v>
      </c>
      <c r="O1725" s="84">
        <v>21.7</v>
      </c>
      <c r="P1725" s="84">
        <v>3</v>
      </c>
      <c r="Q1725" s="84">
        <v>3.85</v>
      </c>
      <c r="R1725" s="73">
        <v>0</v>
      </c>
    </row>
    <row r="1726" spans="13:18">
      <c r="M1726" s="78">
        <v>215.125</v>
      </c>
      <c r="N1726" s="84">
        <v>26.1</v>
      </c>
      <c r="O1726" s="84">
        <v>21.7</v>
      </c>
      <c r="P1726" s="84">
        <v>3</v>
      </c>
      <c r="Q1726" s="84">
        <v>4.0199999999999996</v>
      </c>
      <c r="R1726" s="73">
        <v>0</v>
      </c>
    </row>
    <row r="1727" spans="13:18">
      <c r="M1727" s="78">
        <v>215.25</v>
      </c>
      <c r="N1727" s="84">
        <v>23.9</v>
      </c>
      <c r="O1727" s="84">
        <v>21.7</v>
      </c>
      <c r="P1727" s="84">
        <v>2.2999999999999998</v>
      </c>
      <c r="Q1727" s="84">
        <v>3.5</v>
      </c>
      <c r="R1727" s="73">
        <v>0</v>
      </c>
    </row>
    <row r="1728" spans="13:18">
      <c r="M1728" s="78">
        <v>215.375</v>
      </c>
      <c r="N1728" s="84">
        <v>30.6</v>
      </c>
      <c r="O1728" s="84">
        <v>21.7</v>
      </c>
      <c r="P1728" s="84">
        <v>5.3</v>
      </c>
      <c r="Q1728" s="84">
        <v>4.2</v>
      </c>
      <c r="R1728" s="73">
        <v>0</v>
      </c>
    </row>
    <row r="1729" spans="13:18">
      <c r="M1729" s="78">
        <v>215.5</v>
      </c>
      <c r="N1729" s="84">
        <v>35.6</v>
      </c>
      <c r="O1729" s="84">
        <v>20</v>
      </c>
      <c r="P1729" s="84">
        <v>6.4</v>
      </c>
      <c r="Q1729" s="84">
        <v>4.2</v>
      </c>
      <c r="R1729" s="73">
        <v>0</v>
      </c>
    </row>
    <row r="1730" spans="13:18">
      <c r="M1730" s="78">
        <v>215.625</v>
      </c>
      <c r="N1730" s="84">
        <v>37.200000000000003</v>
      </c>
      <c r="O1730" s="84">
        <v>18.3</v>
      </c>
      <c r="P1730" s="84">
        <v>6.1</v>
      </c>
      <c r="Q1730" s="84">
        <v>4.0199999999999996</v>
      </c>
      <c r="R1730" s="73">
        <v>2</v>
      </c>
    </row>
    <row r="1731" spans="13:18">
      <c r="M1731" s="78">
        <v>215.75</v>
      </c>
      <c r="N1731" s="84">
        <v>35</v>
      </c>
      <c r="O1731" s="84">
        <v>18.899999999999999</v>
      </c>
      <c r="P1731" s="84">
        <v>4.9000000000000004</v>
      </c>
      <c r="Q1731" s="84">
        <v>3.67</v>
      </c>
      <c r="R1731" s="73">
        <v>0</v>
      </c>
    </row>
    <row r="1732" spans="13:18">
      <c r="M1732" s="78">
        <v>215.875</v>
      </c>
      <c r="N1732" s="84">
        <v>29.4</v>
      </c>
      <c r="O1732" s="84">
        <v>20.6</v>
      </c>
      <c r="P1732" s="84">
        <v>4.5</v>
      </c>
      <c r="Q1732" s="84">
        <v>3.32</v>
      </c>
      <c r="R1732" s="73">
        <v>0</v>
      </c>
    </row>
    <row r="1733" spans="13:18">
      <c r="M1733" s="78">
        <v>216</v>
      </c>
      <c r="N1733" s="84">
        <v>28.9</v>
      </c>
      <c r="O1733" s="84">
        <v>20</v>
      </c>
      <c r="P1733" s="84">
        <v>3.8</v>
      </c>
      <c r="Q1733" s="84">
        <v>3.67</v>
      </c>
      <c r="R1733" s="73">
        <v>0</v>
      </c>
    </row>
    <row r="1734" spans="13:18">
      <c r="M1734" s="78">
        <v>216.125</v>
      </c>
      <c r="N1734" s="84">
        <v>27.2</v>
      </c>
      <c r="O1734" s="84">
        <v>20.6</v>
      </c>
      <c r="P1734" s="84">
        <v>4.9000000000000004</v>
      </c>
      <c r="Q1734" s="84">
        <v>4.0199999999999996</v>
      </c>
      <c r="R1734" s="73">
        <v>5</v>
      </c>
    </row>
    <row r="1735" spans="13:18">
      <c r="M1735" s="78">
        <v>216.25</v>
      </c>
      <c r="N1735" s="84">
        <v>26.1</v>
      </c>
      <c r="O1735" s="84">
        <v>21.1</v>
      </c>
      <c r="P1735" s="84">
        <v>2.7</v>
      </c>
      <c r="Q1735" s="84">
        <v>3.5</v>
      </c>
      <c r="R1735" s="73">
        <v>10</v>
      </c>
    </row>
    <row r="1736" spans="13:18">
      <c r="M1736" s="78">
        <v>216.375</v>
      </c>
      <c r="N1736" s="84">
        <v>28.3</v>
      </c>
      <c r="O1736" s="84">
        <v>22.8</v>
      </c>
      <c r="P1736" s="84">
        <v>6.1</v>
      </c>
      <c r="Q1736" s="84">
        <v>3.85</v>
      </c>
      <c r="R1736" s="73">
        <v>10</v>
      </c>
    </row>
    <row r="1737" spans="13:18">
      <c r="M1737" s="78">
        <v>216.5</v>
      </c>
      <c r="N1737" s="84">
        <v>32.200000000000003</v>
      </c>
      <c r="O1737" s="84">
        <v>23.9</v>
      </c>
      <c r="P1737" s="84">
        <v>3.8</v>
      </c>
      <c r="Q1737" s="84">
        <v>3.67</v>
      </c>
      <c r="R1737" s="73">
        <v>10</v>
      </c>
    </row>
    <row r="1738" spans="13:18">
      <c r="M1738" s="78">
        <v>216.625</v>
      </c>
      <c r="N1738" s="84">
        <v>34.4</v>
      </c>
      <c r="O1738" s="84">
        <v>23.3</v>
      </c>
      <c r="P1738" s="84">
        <v>5.3</v>
      </c>
      <c r="Q1738" s="84">
        <v>4.37</v>
      </c>
      <c r="R1738" s="73">
        <v>8</v>
      </c>
    </row>
    <row r="1739" spans="13:18">
      <c r="M1739" s="78">
        <v>216.75</v>
      </c>
      <c r="N1739" s="84">
        <v>32.799999999999997</v>
      </c>
      <c r="O1739" s="84">
        <v>22.2</v>
      </c>
      <c r="P1739" s="84">
        <v>3.4</v>
      </c>
      <c r="Q1739" s="84">
        <v>3.85</v>
      </c>
      <c r="R1739" s="73">
        <v>8</v>
      </c>
    </row>
    <row r="1740" spans="13:18">
      <c r="M1740" s="78">
        <v>216.875</v>
      </c>
      <c r="N1740" s="84">
        <v>28.9</v>
      </c>
      <c r="O1740" s="84">
        <v>22.2</v>
      </c>
      <c r="P1740" s="84">
        <v>0</v>
      </c>
      <c r="Q1740" s="84">
        <v>0</v>
      </c>
      <c r="R1740" s="73">
        <v>10</v>
      </c>
    </row>
    <row r="1741" spans="13:18">
      <c r="M1741" s="78">
        <v>217</v>
      </c>
      <c r="N1741" s="84">
        <v>27.8</v>
      </c>
      <c r="O1741" s="84">
        <v>22.8</v>
      </c>
      <c r="P1741" s="84">
        <v>2.7</v>
      </c>
      <c r="Q1741" s="84">
        <v>3.5</v>
      </c>
      <c r="R1741" s="73">
        <v>8</v>
      </c>
    </row>
    <row r="1742" spans="13:18">
      <c r="M1742" s="78">
        <v>217.125</v>
      </c>
      <c r="N1742" s="84">
        <v>26.7</v>
      </c>
      <c r="O1742" s="84">
        <v>21.7</v>
      </c>
      <c r="P1742" s="84">
        <v>3.4</v>
      </c>
      <c r="Q1742" s="84">
        <v>3.85</v>
      </c>
      <c r="R1742" s="73">
        <v>10</v>
      </c>
    </row>
    <row r="1743" spans="13:18">
      <c r="M1743" s="78">
        <v>217.25</v>
      </c>
      <c r="N1743" s="84">
        <v>26.7</v>
      </c>
      <c r="O1743" s="84">
        <v>21.7</v>
      </c>
      <c r="P1743" s="84">
        <v>4.5</v>
      </c>
      <c r="Q1743" s="84">
        <v>3.67</v>
      </c>
      <c r="R1743" s="73">
        <v>10</v>
      </c>
    </row>
    <row r="1744" spans="13:18">
      <c r="M1744" s="78">
        <v>217.375</v>
      </c>
      <c r="N1744" s="84">
        <v>28.3</v>
      </c>
      <c r="O1744" s="84">
        <v>22.8</v>
      </c>
      <c r="P1744" s="84">
        <v>5.7</v>
      </c>
      <c r="Q1744" s="84">
        <v>3.85</v>
      </c>
      <c r="R1744" s="73">
        <v>8</v>
      </c>
    </row>
    <row r="1745" spans="13:18">
      <c r="M1745" s="78">
        <v>217.5</v>
      </c>
      <c r="N1745" s="84">
        <v>34.4</v>
      </c>
      <c r="O1745" s="84">
        <v>21.1</v>
      </c>
      <c r="P1745" s="84">
        <v>5.3</v>
      </c>
      <c r="Q1745" s="84">
        <v>4.2</v>
      </c>
      <c r="R1745" s="73">
        <v>7</v>
      </c>
    </row>
    <row r="1746" spans="13:18">
      <c r="M1746" s="78">
        <v>217.625</v>
      </c>
      <c r="N1746" s="84">
        <v>35</v>
      </c>
      <c r="O1746" s="84">
        <v>20.6</v>
      </c>
      <c r="P1746" s="84">
        <v>5.3</v>
      </c>
      <c r="Q1746" s="84">
        <v>3.85</v>
      </c>
      <c r="R1746" s="73">
        <v>4</v>
      </c>
    </row>
    <row r="1747" spans="13:18">
      <c r="M1747" s="78">
        <v>217.75</v>
      </c>
      <c r="N1747" s="84">
        <v>31.7</v>
      </c>
      <c r="O1747" s="84">
        <v>19.399999999999999</v>
      </c>
      <c r="P1747" s="84">
        <v>2.2999999999999998</v>
      </c>
      <c r="Q1747" s="84">
        <v>3.15</v>
      </c>
      <c r="R1747" s="73">
        <v>8</v>
      </c>
    </row>
    <row r="1748" spans="13:18">
      <c r="M1748" s="78">
        <v>217.875</v>
      </c>
      <c r="N1748" s="84">
        <v>26.1</v>
      </c>
      <c r="O1748" s="84">
        <v>21.1</v>
      </c>
      <c r="P1748" s="84">
        <v>3.4</v>
      </c>
      <c r="Q1748" s="84">
        <v>2.62</v>
      </c>
      <c r="R1748" s="73">
        <v>2</v>
      </c>
    </row>
    <row r="1749" spans="13:18">
      <c r="M1749" s="78">
        <v>218</v>
      </c>
      <c r="N1749" s="84">
        <v>26.1</v>
      </c>
      <c r="O1749" s="84">
        <v>21.7</v>
      </c>
      <c r="P1749" s="84">
        <v>3.4</v>
      </c>
      <c r="Q1749" s="84">
        <v>3.15</v>
      </c>
      <c r="R1749" s="73">
        <v>0</v>
      </c>
    </row>
    <row r="1750" spans="13:18">
      <c r="M1750" s="78">
        <v>218.125</v>
      </c>
      <c r="N1750" s="84">
        <v>24.4</v>
      </c>
      <c r="O1750" s="84">
        <v>22.2</v>
      </c>
      <c r="P1750" s="84">
        <v>1.9</v>
      </c>
      <c r="Q1750" s="84">
        <v>4.0199999999999996</v>
      </c>
      <c r="R1750" s="73">
        <v>0</v>
      </c>
    </row>
    <row r="1751" spans="13:18">
      <c r="M1751" s="78">
        <v>218.25</v>
      </c>
      <c r="N1751" s="84">
        <v>23.9</v>
      </c>
      <c r="O1751" s="84">
        <v>22.2</v>
      </c>
      <c r="P1751" s="84">
        <v>2.2999999999999998</v>
      </c>
      <c r="Q1751" s="84">
        <v>4.0199999999999996</v>
      </c>
      <c r="R1751" s="73">
        <v>8</v>
      </c>
    </row>
    <row r="1752" spans="13:18">
      <c r="M1752" s="78">
        <v>218.375</v>
      </c>
      <c r="N1752" s="84">
        <v>29.4</v>
      </c>
      <c r="O1752" s="84">
        <v>24.4</v>
      </c>
      <c r="P1752" s="84">
        <v>5.3</v>
      </c>
      <c r="Q1752" s="84">
        <v>4.0199999999999996</v>
      </c>
      <c r="R1752" s="73">
        <v>9</v>
      </c>
    </row>
    <row r="1753" spans="13:18">
      <c r="M1753" s="78">
        <v>218.5</v>
      </c>
      <c r="N1753" s="84">
        <v>33.9</v>
      </c>
      <c r="O1753" s="84">
        <v>22.2</v>
      </c>
      <c r="P1753" s="84">
        <v>5.7</v>
      </c>
      <c r="Q1753" s="84">
        <v>3.85</v>
      </c>
      <c r="R1753" s="73">
        <v>7</v>
      </c>
    </row>
    <row r="1754" spans="13:18">
      <c r="M1754" s="78">
        <v>218.625</v>
      </c>
      <c r="N1754" s="84">
        <v>36.1</v>
      </c>
      <c r="O1754" s="84">
        <v>21.7</v>
      </c>
      <c r="P1754" s="84">
        <v>4.5</v>
      </c>
      <c r="Q1754" s="84">
        <v>3.32</v>
      </c>
      <c r="R1754" s="73">
        <v>7</v>
      </c>
    </row>
    <row r="1755" spans="13:18">
      <c r="M1755" s="78">
        <v>218.75</v>
      </c>
      <c r="N1755" s="84">
        <v>33.9</v>
      </c>
      <c r="O1755" s="84">
        <v>20.6</v>
      </c>
      <c r="P1755" s="84">
        <v>5.3</v>
      </c>
      <c r="Q1755" s="84">
        <v>3.15</v>
      </c>
      <c r="R1755" s="73">
        <v>6</v>
      </c>
    </row>
    <row r="1756" spans="13:18">
      <c r="M1756" s="78">
        <v>218.875</v>
      </c>
      <c r="N1756" s="84">
        <v>29.4</v>
      </c>
      <c r="O1756" s="84">
        <v>22.8</v>
      </c>
      <c r="P1756" s="84">
        <v>3</v>
      </c>
      <c r="Q1756" s="84">
        <v>3.15</v>
      </c>
      <c r="R1756" s="73">
        <v>0</v>
      </c>
    </row>
    <row r="1757" spans="13:18">
      <c r="M1757" s="78">
        <v>219</v>
      </c>
      <c r="N1757" s="84">
        <v>26.7</v>
      </c>
      <c r="O1757" s="84">
        <v>22.2</v>
      </c>
      <c r="P1757" s="84">
        <v>3</v>
      </c>
      <c r="Q1757" s="84">
        <v>3.15</v>
      </c>
      <c r="R1757" s="73">
        <v>0</v>
      </c>
    </row>
    <row r="1758" spans="13:18">
      <c r="M1758" s="78">
        <v>219.125</v>
      </c>
      <c r="N1758" s="84">
        <v>24.4</v>
      </c>
      <c r="O1758" s="84">
        <v>21.7</v>
      </c>
      <c r="P1758" s="84">
        <v>0</v>
      </c>
      <c r="Q1758" s="84">
        <v>0</v>
      </c>
      <c r="R1758" s="73">
        <v>0</v>
      </c>
    </row>
    <row r="1759" spans="13:18">
      <c r="M1759" s="78">
        <v>219.25</v>
      </c>
      <c r="N1759" s="84">
        <v>24.4</v>
      </c>
      <c r="O1759" s="84">
        <v>21.7</v>
      </c>
      <c r="P1759" s="84">
        <v>1.9</v>
      </c>
      <c r="Q1759" s="84">
        <v>3.85</v>
      </c>
      <c r="R1759" s="73">
        <v>7</v>
      </c>
    </row>
    <row r="1760" spans="13:18">
      <c r="M1760" s="78">
        <v>219.375</v>
      </c>
      <c r="N1760" s="84">
        <v>31.7</v>
      </c>
      <c r="O1760" s="84">
        <v>22.8</v>
      </c>
      <c r="P1760" s="84">
        <v>3.4</v>
      </c>
      <c r="Q1760" s="84">
        <v>4.0199999999999996</v>
      </c>
      <c r="R1760" s="73">
        <v>6</v>
      </c>
    </row>
    <row r="1761" spans="13:18">
      <c r="M1761" s="78">
        <v>219.5</v>
      </c>
      <c r="N1761" s="84">
        <v>37.200000000000003</v>
      </c>
      <c r="O1761" s="84">
        <v>20</v>
      </c>
      <c r="P1761" s="84">
        <v>3.8</v>
      </c>
      <c r="Q1761" s="84">
        <v>3.15</v>
      </c>
      <c r="R1761" s="73">
        <v>3</v>
      </c>
    </row>
    <row r="1762" spans="13:18">
      <c r="M1762" s="78">
        <v>219.625</v>
      </c>
      <c r="N1762" s="84">
        <v>38.299999999999997</v>
      </c>
      <c r="O1762" s="84">
        <v>19.399999999999999</v>
      </c>
      <c r="P1762" s="84">
        <v>4.5</v>
      </c>
      <c r="Q1762" s="84">
        <v>3.32</v>
      </c>
      <c r="R1762" s="73">
        <v>3</v>
      </c>
    </row>
    <row r="1763" spans="13:18">
      <c r="M1763" s="78">
        <v>219.75</v>
      </c>
      <c r="N1763" s="84">
        <v>36.1</v>
      </c>
      <c r="O1763" s="84">
        <v>19.399999999999999</v>
      </c>
      <c r="P1763" s="84">
        <v>4.5</v>
      </c>
      <c r="Q1763" s="84">
        <v>2.4500000000000002</v>
      </c>
      <c r="R1763" s="73">
        <v>5</v>
      </c>
    </row>
    <row r="1764" spans="13:18">
      <c r="M1764" s="78">
        <v>219.875</v>
      </c>
      <c r="N1764" s="84">
        <v>30</v>
      </c>
      <c r="O1764" s="84">
        <v>22.2</v>
      </c>
      <c r="P1764" s="84">
        <v>2.7</v>
      </c>
      <c r="Q1764" s="84">
        <v>2.8</v>
      </c>
      <c r="R1764" s="73">
        <v>0</v>
      </c>
    </row>
    <row r="1765" spans="13:18">
      <c r="M1765" s="78">
        <v>220</v>
      </c>
      <c r="N1765" s="84">
        <v>25.6</v>
      </c>
      <c r="O1765" s="84">
        <v>22.2</v>
      </c>
      <c r="P1765" s="84">
        <v>2.2999999999999998</v>
      </c>
      <c r="Q1765" s="84">
        <v>3.15</v>
      </c>
      <c r="R1765" s="73">
        <v>0</v>
      </c>
    </row>
    <row r="1766" spans="13:18">
      <c r="M1766" s="78">
        <v>220.125</v>
      </c>
      <c r="N1766" s="84">
        <v>25</v>
      </c>
      <c r="O1766" s="84">
        <v>21.7</v>
      </c>
      <c r="P1766" s="84">
        <v>0</v>
      </c>
      <c r="Q1766" s="84">
        <v>0</v>
      </c>
      <c r="R1766" s="73">
        <v>0</v>
      </c>
    </row>
    <row r="1767" spans="13:18">
      <c r="M1767" s="78">
        <v>220.25</v>
      </c>
      <c r="N1767" s="84">
        <v>23.3</v>
      </c>
      <c r="O1767" s="84">
        <v>21.7</v>
      </c>
      <c r="P1767" s="84">
        <v>0</v>
      </c>
      <c r="Q1767" s="84">
        <v>0</v>
      </c>
      <c r="R1767" s="73">
        <v>0</v>
      </c>
    </row>
    <row r="1768" spans="13:18">
      <c r="M1768" s="78">
        <v>220.375</v>
      </c>
      <c r="N1768" s="84">
        <v>32.200000000000003</v>
      </c>
      <c r="O1768" s="84">
        <v>22.2</v>
      </c>
      <c r="P1768" s="84">
        <v>3</v>
      </c>
      <c r="Q1768" s="84">
        <v>4.72</v>
      </c>
      <c r="R1768" s="73">
        <v>0</v>
      </c>
    </row>
    <row r="1769" spans="13:18">
      <c r="M1769" s="78">
        <v>220.5</v>
      </c>
      <c r="N1769" s="84">
        <v>36.700000000000003</v>
      </c>
      <c r="O1769" s="84">
        <v>21.7</v>
      </c>
      <c r="P1769" s="84">
        <v>3.4</v>
      </c>
      <c r="Q1769" s="84">
        <v>3.5</v>
      </c>
      <c r="R1769" s="73">
        <v>1</v>
      </c>
    </row>
    <row r="1770" spans="13:18">
      <c r="M1770" s="78">
        <v>220.625</v>
      </c>
      <c r="N1770" s="84">
        <v>38.9</v>
      </c>
      <c r="O1770" s="84">
        <v>18.3</v>
      </c>
      <c r="P1770" s="84">
        <v>3.8</v>
      </c>
      <c r="Q1770" s="84">
        <v>2.4500000000000002</v>
      </c>
      <c r="R1770" s="73">
        <v>1</v>
      </c>
    </row>
    <row r="1771" spans="13:18">
      <c r="M1771" s="78">
        <v>220.75</v>
      </c>
      <c r="N1771" s="84">
        <v>36.1</v>
      </c>
      <c r="O1771" s="84">
        <v>20.6</v>
      </c>
      <c r="P1771" s="84">
        <v>3.8</v>
      </c>
      <c r="Q1771" s="84">
        <v>1.92</v>
      </c>
      <c r="R1771" s="73">
        <v>2</v>
      </c>
    </row>
    <row r="1772" spans="13:18">
      <c r="M1772" s="78">
        <v>220.875</v>
      </c>
      <c r="N1772" s="84">
        <v>30.6</v>
      </c>
      <c r="O1772" s="84">
        <v>22.8</v>
      </c>
      <c r="P1772" s="84">
        <v>2.2999999999999998</v>
      </c>
      <c r="Q1772" s="84">
        <v>2.27</v>
      </c>
      <c r="R1772" s="73">
        <v>0</v>
      </c>
    </row>
    <row r="1773" spans="13:18">
      <c r="M1773" s="78">
        <v>221</v>
      </c>
      <c r="N1773" s="84">
        <v>26.7</v>
      </c>
      <c r="O1773" s="84">
        <v>22.8</v>
      </c>
      <c r="P1773" s="84">
        <v>0</v>
      </c>
      <c r="Q1773" s="84">
        <v>0</v>
      </c>
      <c r="R1773" s="73">
        <v>0</v>
      </c>
    </row>
    <row r="1774" spans="13:18">
      <c r="M1774" s="78">
        <v>221.125</v>
      </c>
      <c r="N1774" s="84">
        <v>25</v>
      </c>
      <c r="O1774" s="84">
        <v>22.8</v>
      </c>
      <c r="P1774" s="84">
        <v>1.9</v>
      </c>
      <c r="Q1774" s="84">
        <v>4.2</v>
      </c>
      <c r="R1774" s="73">
        <v>0</v>
      </c>
    </row>
    <row r="1775" spans="13:18">
      <c r="M1775" s="78">
        <v>221.25</v>
      </c>
      <c r="N1775" s="84">
        <v>25.6</v>
      </c>
      <c r="O1775" s="84">
        <v>23.3</v>
      </c>
      <c r="P1775" s="84">
        <v>0</v>
      </c>
      <c r="Q1775" s="84">
        <v>0</v>
      </c>
      <c r="R1775" s="73">
        <v>0</v>
      </c>
    </row>
    <row r="1776" spans="13:18">
      <c r="M1776" s="78">
        <v>221.375</v>
      </c>
      <c r="N1776" s="84">
        <v>32.799999999999997</v>
      </c>
      <c r="O1776" s="84">
        <v>22.8</v>
      </c>
      <c r="P1776" s="84">
        <v>2.2999999999999998</v>
      </c>
      <c r="Q1776" s="84">
        <v>4.2</v>
      </c>
      <c r="R1776" s="73">
        <v>0</v>
      </c>
    </row>
    <row r="1777" spans="13:18">
      <c r="M1777" s="78">
        <v>221.5</v>
      </c>
      <c r="N1777" s="84">
        <v>37.799999999999997</v>
      </c>
      <c r="O1777" s="84">
        <v>21.1</v>
      </c>
      <c r="P1777" s="84">
        <v>4.9000000000000004</v>
      </c>
      <c r="Q1777" s="84">
        <v>2.27</v>
      </c>
      <c r="R1777" s="73">
        <v>2</v>
      </c>
    </row>
    <row r="1778" spans="13:18">
      <c r="M1778" s="78">
        <v>221.625</v>
      </c>
      <c r="N1778" s="84">
        <v>38.299999999999997</v>
      </c>
      <c r="O1778" s="84">
        <v>21.1</v>
      </c>
      <c r="P1778" s="84">
        <v>3.4</v>
      </c>
      <c r="Q1778" s="84">
        <v>1.05</v>
      </c>
      <c r="R1778" s="73">
        <v>3</v>
      </c>
    </row>
    <row r="1779" spans="13:18">
      <c r="M1779" s="78">
        <v>221.75</v>
      </c>
      <c r="N1779" s="84">
        <v>36.1</v>
      </c>
      <c r="O1779" s="84">
        <v>20</v>
      </c>
      <c r="P1779" s="84">
        <v>4.5</v>
      </c>
      <c r="Q1779" s="84">
        <v>2.27</v>
      </c>
      <c r="R1779" s="73">
        <v>0</v>
      </c>
    </row>
    <row r="1780" spans="13:18">
      <c r="M1780" s="78">
        <v>221.875</v>
      </c>
      <c r="N1780" s="84">
        <v>30</v>
      </c>
      <c r="O1780" s="84">
        <v>21.1</v>
      </c>
      <c r="P1780" s="84">
        <v>1.9</v>
      </c>
      <c r="Q1780" s="84">
        <v>2.4500000000000002</v>
      </c>
      <c r="R1780" s="73">
        <v>0</v>
      </c>
    </row>
    <row r="1781" spans="13:18">
      <c r="M1781" s="78">
        <v>222</v>
      </c>
      <c r="N1781" s="84">
        <v>28.3</v>
      </c>
      <c r="O1781" s="84">
        <v>22.2</v>
      </c>
      <c r="P1781" s="84">
        <v>2.2999999999999998</v>
      </c>
      <c r="Q1781" s="84">
        <v>3.15</v>
      </c>
      <c r="R1781" s="73">
        <v>0</v>
      </c>
    </row>
    <row r="1782" spans="13:18">
      <c r="M1782" s="78">
        <v>222.125</v>
      </c>
      <c r="N1782" s="84">
        <v>25</v>
      </c>
      <c r="O1782" s="84">
        <v>22.2</v>
      </c>
      <c r="P1782" s="84">
        <v>0</v>
      </c>
      <c r="Q1782" s="84">
        <v>0</v>
      </c>
      <c r="R1782" s="73">
        <v>0</v>
      </c>
    </row>
    <row r="1783" spans="13:18">
      <c r="M1783" s="78">
        <v>222.25</v>
      </c>
      <c r="N1783" s="84">
        <v>24.4</v>
      </c>
      <c r="O1783" s="84">
        <v>22.2</v>
      </c>
      <c r="P1783" s="84">
        <v>0</v>
      </c>
      <c r="Q1783" s="84">
        <v>0</v>
      </c>
      <c r="R1783" s="73">
        <v>7</v>
      </c>
    </row>
    <row r="1784" spans="13:18">
      <c r="M1784" s="78">
        <v>222.375</v>
      </c>
      <c r="N1784" s="84">
        <v>32.799999999999997</v>
      </c>
      <c r="O1784" s="84">
        <v>22.8</v>
      </c>
      <c r="P1784" s="84">
        <v>0</v>
      </c>
      <c r="Q1784" s="84">
        <v>0</v>
      </c>
      <c r="R1784" s="73">
        <v>0</v>
      </c>
    </row>
    <row r="1785" spans="13:18">
      <c r="M1785" s="78">
        <v>222.5</v>
      </c>
      <c r="N1785" s="84">
        <v>37.200000000000003</v>
      </c>
      <c r="O1785" s="84">
        <v>22.2</v>
      </c>
      <c r="P1785" s="84">
        <v>1.9</v>
      </c>
      <c r="Q1785" s="84">
        <v>1.05</v>
      </c>
      <c r="R1785" s="73">
        <v>4</v>
      </c>
    </row>
    <row r="1786" spans="13:18">
      <c r="M1786" s="78">
        <v>222.625</v>
      </c>
      <c r="N1786" s="84">
        <v>36.1</v>
      </c>
      <c r="O1786" s="84">
        <v>21.1</v>
      </c>
      <c r="P1786" s="84">
        <v>5.3</v>
      </c>
      <c r="Q1786" s="84">
        <v>3.5</v>
      </c>
      <c r="R1786" s="73">
        <v>4</v>
      </c>
    </row>
    <row r="1787" spans="13:18">
      <c r="M1787" s="78">
        <v>222.75</v>
      </c>
      <c r="N1787" s="84">
        <v>31.7</v>
      </c>
      <c r="O1787" s="84">
        <v>20.6</v>
      </c>
      <c r="P1787" s="84">
        <v>2.7</v>
      </c>
      <c r="Q1787" s="84">
        <v>3.15</v>
      </c>
      <c r="R1787" s="73">
        <v>7</v>
      </c>
    </row>
    <row r="1788" spans="13:18">
      <c r="M1788" s="78">
        <v>222.875</v>
      </c>
      <c r="N1788" s="84">
        <v>26.7</v>
      </c>
      <c r="O1788" s="84">
        <v>21.1</v>
      </c>
      <c r="P1788" s="84">
        <v>0</v>
      </c>
      <c r="Q1788" s="84">
        <v>0</v>
      </c>
      <c r="R1788" s="73">
        <v>4</v>
      </c>
    </row>
    <row r="1789" spans="13:18">
      <c r="M1789" s="78">
        <v>223</v>
      </c>
      <c r="N1789" s="84">
        <v>26.1</v>
      </c>
      <c r="O1789" s="84">
        <v>22.2</v>
      </c>
      <c r="P1789" s="84">
        <v>0</v>
      </c>
      <c r="Q1789" s="84">
        <v>0</v>
      </c>
      <c r="R1789" s="73">
        <v>4</v>
      </c>
    </row>
    <row r="1790" spans="13:18">
      <c r="M1790" s="78">
        <v>223.125</v>
      </c>
      <c r="N1790" s="84">
        <v>23.9</v>
      </c>
      <c r="O1790" s="84">
        <v>22.2</v>
      </c>
      <c r="P1790" s="84">
        <v>0</v>
      </c>
      <c r="Q1790" s="84">
        <v>0</v>
      </c>
      <c r="R1790" s="73">
        <v>10</v>
      </c>
    </row>
    <row r="1791" spans="13:18">
      <c r="M1791" s="78">
        <v>223.25</v>
      </c>
      <c r="N1791" s="84">
        <v>22.8</v>
      </c>
      <c r="O1791" s="84">
        <v>21.7</v>
      </c>
      <c r="P1791" s="84">
        <v>0</v>
      </c>
      <c r="Q1791" s="84">
        <v>0</v>
      </c>
      <c r="R1791" s="73">
        <v>3</v>
      </c>
    </row>
    <row r="1792" spans="13:18">
      <c r="M1792" s="78">
        <v>223.375</v>
      </c>
      <c r="N1792" s="84">
        <v>31.1</v>
      </c>
      <c r="O1792" s="84">
        <v>22.8</v>
      </c>
      <c r="P1792" s="84">
        <v>3</v>
      </c>
      <c r="Q1792" s="84">
        <v>4.9000000000000004</v>
      </c>
      <c r="R1792" s="73">
        <v>5</v>
      </c>
    </row>
    <row r="1793" spans="13:18">
      <c r="M1793" s="78">
        <v>223.5</v>
      </c>
      <c r="N1793" s="84">
        <v>36.1</v>
      </c>
      <c r="O1793" s="84">
        <v>20.6</v>
      </c>
      <c r="P1793" s="84">
        <v>3.4</v>
      </c>
      <c r="Q1793" s="84">
        <v>2.62</v>
      </c>
      <c r="R1793" s="73">
        <v>10</v>
      </c>
    </row>
    <row r="1794" spans="13:18">
      <c r="M1794" s="78">
        <v>223.625</v>
      </c>
      <c r="N1794" s="84">
        <v>37.200000000000003</v>
      </c>
      <c r="O1794" s="84">
        <v>20.6</v>
      </c>
      <c r="P1794" s="84">
        <v>4.5</v>
      </c>
      <c r="Q1794" s="84">
        <v>4.0199999999999996</v>
      </c>
      <c r="R1794" s="73">
        <v>10</v>
      </c>
    </row>
    <row r="1795" spans="13:18">
      <c r="M1795" s="78">
        <v>223.75</v>
      </c>
      <c r="N1795" s="84">
        <v>35</v>
      </c>
      <c r="O1795" s="84">
        <v>20.6</v>
      </c>
      <c r="P1795" s="84">
        <v>4.5</v>
      </c>
      <c r="Q1795" s="84">
        <v>3.5</v>
      </c>
      <c r="R1795" s="73">
        <v>9</v>
      </c>
    </row>
    <row r="1796" spans="13:18">
      <c r="M1796" s="78">
        <v>223.875</v>
      </c>
      <c r="N1796" s="84">
        <v>30.6</v>
      </c>
      <c r="O1796" s="84">
        <v>20.6</v>
      </c>
      <c r="P1796" s="84">
        <v>3.8</v>
      </c>
      <c r="Q1796" s="84">
        <v>3.67</v>
      </c>
      <c r="R1796" s="73">
        <v>4</v>
      </c>
    </row>
    <row r="1797" spans="13:18">
      <c r="M1797" s="78">
        <v>224</v>
      </c>
      <c r="N1797" s="84">
        <v>25</v>
      </c>
      <c r="O1797" s="84">
        <v>20.6</v>
      </c>
      <c r="P1797" s="84">
        <v>1.9</v>
      </c>
      <c r="Q1797" s="84">
        <v>2.4500000000000002</v>
      </c>
      <c r="R1797" s="73">
        <v>0</v>
      </c>
    </row>
    <row r="1798" spans="13:18">
      <c r="M1798" s="78">
        <v>224.125</v>
      </c>
      <c r="N1798" s="84">
        <v>25</v>
      </c>
      <c r="O1798" s="84">
        <v>21.1</v>
      </c>
      <c r="P1798" s="84">
        <v>1.1000000000000001</v>
      </c>
      <c r="Q1798" s="84">
        <v>3.15</v>
      </c>
      <c r="R1798" s="73">
        <v>3</v>
      </c>
    </row>
    <row r="1799" spans="13:18">
      <c r="M1799" s="78">
        <v>224.25</v>
      </c>
      <c r="N1799" s="84">
        <v>25</v>
      </c>
      <c r="O1799" s="84">
        <v>21.1</v>
      </c>
      <c r="P1799" s="84">
        <v>0</v>
      </c>
      <c r="Q1799" s="84">
        <v>0</v>
      </c>
      <c r="R1799" s="73">
        <v>8</v>
      </c>
    </row>
    <row r="1800" spans="13:18">
      <c r="M1800" s="78">
        <v>224.375</v>
      </c>
      <c r="N1800" s="84">
        <v>31.7</v>
      </c>
      <c r="O1800" s="84">
        <v>22.2</v>
      </c>
      <c r="P1800" s="84">
        <v>3</v>
      </c>
      <c r="Q1800" s="84">
        <v>4.55</v>
      </c>
      <c r="R1800" s="73">
        <v>5</v>
      </c>
    </row>
    <row r="1801" spans="13:18">
      <c r="M1801" s="78">
        <v>224.5</v>
      </c>
      <c r="N1801" s="84">
        <v>38.9</v>
      </c>
      <c r="O1801" s="84">
        <v>18.3</v>
      </c>
      <c r="P1801" s="84">
        <v>3</v>
      </c>
      <c r="Q1801" s="84">
        <v>3.67</v>
      </c>
      <c r="R1801" s="73">
        <v>7</v>
      </c>
    </row>
    <row r="1802" spans="13:18">
      <c r="M1802" s="78">
        <v>224.625</v>
      </c>
      <c r="N1802" s="84">
        <v>37.799999999999997</v>
      </c>
      <c r="O1802" s="84">
        <v>18.3</v>
      </c>
      <c r="P1802" s="84">
        <v>5.3</v>
      </c>
      <c r="Q1802" s="84">
        <v>3.5</v>
      </c>
      <c r="R1802" s="73">
        <v>7</v>
      </c>
    </row>
    <row r="1803" spans="13:18">
      <c r="M1803" s="78">
        <v>224.75</v>
      </c>
      <c r="N1803" s="84">
        <v>35.6</v>
      </c>
      <c r="O1803" s="84">
        <v>18.899999999999999</v>
      </c>
      <c r="P1803" s="84">
        <v>3.4</v>
      </c>
      <c r="Q1803" s="84">
        <v>3.67</v>
      </c>
      <c r="R1803" s="73">
        <v>10</v>
      </c>
    </row>
    <row r="1804" spans="13:18">
      <c r="M1804" s="78">
        <v>224.875</v>
      </c>
      <c r="N1804" s="84">
        <v>30</v>
      </c>
      <c r="O1804" s="84">
        <v>19.399999999999999</v>
      </c>
      <c r="P1804" s="84">
        <v>2.2999999999999998</v>
      </c>
      <c r="Q1804" s="84">
        <v>3.15</v>
      </c>
      <c r="R1804" s="73">
        <v>0</v>
      </c>
    </row>
    <row r="1805" spans="13:18">
      <c r="M1805" s="78">
        <v>225</v>
      </c>
      <c r="N1805" s="84">
        <v>27.8</v>
      </c>
      <c r="O1805" s="84">
        <v>21.7</v>
      </c>
      <c r="P1805" s="84">
        <v>3.4</v>
      </c>
      <c r="Q1805" s="84">
        <v>4.2</v>
      </c>
      <c r="R1805" s="73">
        <v>0</v>
      </c>
    </row>
    <row r="1806" spans="13:18">
      <c r="M1806" s="78">
        <v>225.125</v>
      </c>
      <c r="N1806" s="84">
        <v>26.1</v>
      </c>
      <c r="O1806" s="84">
        <v>21.7</v>
      </c>
      <c r="P1806" s="84">
        <v>2.7</v>
      </c>
      <c r="Q1806" s="84">
        <v>4.2</v>
      </c>
      <c r="R1806" s="73">
        <v>1</v>
      </c>
    </row>
    <row r="1807" spans="13:18">
      <c r="M1807" s="78">
        <v>225.25</v>
      </c>
      <c r="N1807" s="84">
        <v>26.1</v>
      </c>
      <c r="O1807" s="84">
        <v>20.6</v>
      </c>
      <c r="P1807" s="84">
        <v>2.2999999999999998</v>
      </c>
      <c r="Q1807" s="84">
        <v>5.42</v>
      </c>
      <c r="R1807" s="73">
        <v>6</v>
      </c>
    </row>
    <row r="1808" spans="13:18">
      <c r="M1808" s="78">
        <v>225.375</v>
      </c>
      <c r="N1808" s="84">
        <v>31.7</v>
      </c>
      <c r="O1808" s="84">
        <v>22.2</v>
      </c>
      <c r="P1808" s="84">
        <v>2.7</v>
      </c>
      <c r="Q1808" s="84">
        <v>1.22</v>
      </c>
      <c r="R1808" s="73">
        <v>0</v>
      </c>
    </row>
    <row r="1809" spans="13:18">
      <c r="M1809" s="78">
        <v>225.5</v>
      </c>
      <c r="N1809" s="84">
        <v>37.799999999999997</v>
      </c>
      <c r="O1809" s="84">
        <v>22.2</v>
      </c>
      <c r="P1809" s="84">
        <v>3.8</v>
      </c>
      <c r="Q1809" s="84">
        <v>1.92</v>
      </c>
      <c r="R1809" s="73">
        <v>1</v>
      </c>
    </row>
    <row r="1810" spans="13:18">
      <c r="M1810" s="78">
        <v>225.625</v>
      </c>
      <c r="N1810" s="84">
        <v>37.799999999999997</v>
      </c>
      <c r="O1810" s="84">
        <v>21.1</v>
      </c>
      <c r="P1810" s="84">
        <v>3.8</v>
      </c>
      <c r="Q1810" s="84">
        <v>1.57</v>
      </c>
      <c r="R1810" s="73">
        <v>8</v>
      </c>
    </row>
    <row r="1811" spans="13:18">
      <c r="M1811" s="78">
        <v>225.75</v>
      </c>
      <c r="N1811" s="84">
        <v>33.299999999999997</v>
      </c>
      <c r="O1811" s="84">
        <v>19.399999999999999</v>
      </c>
      <c r="P1811" s="84">
        <v>2.2999999999999998</v>
      </c>
      <c r="Q1811" s="84">
        <v>0.35</v>
      </c>
      <c r="R1811" s="73">
        <v>9</v>
      </c>
    </row>
    <row r="1812" spans="13:18">
      <c r="M1812" s="78">
        <v>225.875</v>
      </c>
      <c r="N1812" s="84">
        <v>29.4</v>
      </c>
      <c r="O1812" s="84">
        <v>22.2</v>
      </c>
      <c r="P1812" s="84">
        <v>1.1000000000000001</v>
      </c>
      <c r="Q1812" s="84">
        <v>2.4500000000000002</v>
      </c>
      <c r="R1812" s="73">
        <v>4</v>
      </c>
    </row>
    <row r="1813" spans="13:18">
      <c r="M1813" s="78">
        <v>226</v>
      </c>
      <c r="N1813" s="84">
        <v>28.3</v>
      </c>
      <c r="O1813" s="84">
        <v>22.8</v>
      </c>
      <c r="P1813" s="84">
        <v>0</v>
      </c>
      <c r="Q1813" s="84">
        <v>0</v>
      </c>
      <c r="R1813" s="73">
        <v>0</v>
      </c>
    </row>
    <row r="1814" spans="13:18">
      <c r="M1814" s="78">
        <v>226.125</v>
      </c>
      <c r="N1814" s="84">
        <v>25</v>
      </c>
      <c r="O1814" s="84">
        <v>22.8</v>
      </c>
      <c r="P1814" s="84">
        <v>1.9</v>
      </c>
      <c r="Q1814" s="84">
        <v>2.4500000000000002</v>
      </c>
      <c r="R1814" s="73">
        <v>0</v>
      </c>
    </row>
    <row r="1815" spans="13:18">
      <c r="M1815" s="78">
        <v>226.25</v>
      </c>
      <c r="N1815" s="84">
        <v>23.9</v>
      </c>
      <c r="O1815" s="84">
        <v>22.2</v>
      </c>
      <c r="P1815" s="84">
        <v>0</v>
      </c>
      <c r="Q1815" s="84">
        <v>0</v>
      </c>
      <c r="R1815" s="73">
        <v>3</v>
      </c>
    </row>
    <row r="1816" spans="13:18">
      <c r="M1816" s="78">
        <v>226.375</v>
      </c>
      <c r="N1816" s="84">
        <v>32.200000000000003</v>
      </c>
      <c r="O1816" s="84">
        <v>22.2</v>
      </c>
      <c r="P1816" s="84">
        <v>3</v>
      </c>
      <c r="Q1816" s="84">
        <v>3.67</v>
      </c>
      <c r="R1816" s="73">
        <v>8</v>
      </c>
    </row>
    <row r="1817" spans="13:18">
      <c r="M1817" s="78">
        <v>226.5</v>
      </c>
      <c r="N1817" s="84">
        <v>37.200000000000003</v>
      </c>
      <c r="O1817" s="84">
        <v>21.1</v>
      </c>
      <c r="P1817" s="84">
        <v>1.9</v>
      </c>
      <c r="Q1817" s="84">
        <v>3.32</v>
      </c>
      <c r="R1817" s="73">
        <v>8</v>
      </c>
    </row>
    <row r="1818" spans="13:18">
      <c r="M1818" s="78">
        <v>226.625</v>
      </c>
      <c r="N1818" s="84">
        <v>37.799999999999997</v>
      </c>
      <c r="O1818" s="84">
        <v>20.6</v>
      </c>
      <c r="P1818" s="84">
        <v>3</v>
      </c>
      <c r="Q1818" s="84">
        <v>2.62</v>
      </c>
      <c r="R1818" s="73">
        <v>6</v>
      </c>
    </row>
    <row r="1819" spans="13:18">
      <c r="M1819" s="78">
        <v>226.75</v>
      </c>
      <c r="N1819" s="84">
        <v>30.6</v>
      </c>
      <c r="O1819" s="84">
        <v>20.6</v>
      </c>
      <c r="P1819" s="84">
        <v>4.5</v>
      </c>
      <c r="Q1819" s="84">
        <v>0.87</v>
      </c>
      <c r="R1819" s="73">
        <v>10</v>
      </c>
    </row>
    <row r="1820" spans="13:18">
      <c r="M1820" s="78">
        <v>226.875</v>
      </c>
      <c r="N1820" s="84">
        <v>25.6</v>
      </c>
      <c r="O1820" s="84">
        <v>21.1</v>
      </c>
      <c r="P1820" s="84">
        <v>3.4</v>
      </c>
      <c r="Q1820" s="84">
        <v>2.1</v>
      </c>
      <c r="R1820" s="73">
        <v>4</v>
      </c>
    </row>
    <row r="1821" spans="13:18">
      <c r="M1821" s="78">
        <v>227</v>
      </c>
      <c r="N1821" s="84">
        <v>26.1</v>
      </c>
      <c r="O1821" s="84">
        <v>22.2</v>
      </c>
      <c r="P1821" s="84">
        <v>1.9</v>
      </c>
      <c r="Q1821" s="84">
        <v>2.27</v>
      </c>
      <c r="R1821" s="73">
        <v>6</v>
      </c>
    </row>
    <row r="1822" spans="13:18">
      <c r="M1822" s="78">
        <v>227.125</v>
      </c>
      <c r="N1822" s="84">
        <v>25</v>
      </c>
      <c r="O1822" s="84">
        <v>22.2</v>
      </c>
      <c r="P1822" s="84">
        <v>0</v>
      </c>
      <c r="Q1822" s="84">
        <v>0</v>
      </c>
      <c r="R1822" s="73">
        <v>0</v>
      </c>
    </row>
    <row r="1823" spans="13:18">
      <c r="M1823" s="78">
        <v>227.25</v>
      </c>
      <c r="N1823" s="84">
        <v>25</v>
      </c>
      <c r="O1823" s="84">
        <v>22.2</v>
      </c>
      <c r="P1823" s="84">
        <v>1.9</v>
      </c>
      <c r="Q1823" s="84">
        <v>4.37</v>
      </c>
      <c r="R1823" s="73">
        <v>6</v>
      </c>
    </row>
    <row r="1824" spans="13:18">
      <c r="M1824" s="78">
        <v>227.375</v>
      </c>
      <c r="N1824" s="84">
        <v>30.6</v>
      </c>
      <c r="O1824" s="84">
        <v>23.3</v>
      </c>
      <c r="P1824" s="84">
        <v>2.7</v>
      </c>
      <c r="Q1824" s="84">
        <v>4.72</v>
      </c>
      <c r="R1824" s="73">
        <v>0</v>
      </c>
    </row>
    <row r="1825" spans="13:18">
      <c r="M1825" s="78">
        <v>227.5</v>
      </c>
      <c r="N1825" s="84">
        <v>35</v>
      </c>
      <c r="O1825" s="84">
        <v>21.7</v>
      </c>
      <c r="P1825" s="84">
        <v>3</v>
      </c>
      <c r="Q1825" s="84">
        <v>2.27</v>
      </c>
      <c r="R1825" s="73">
        <v>3</v>
      </c>
    </row>
    <row r="1826" spans="13:18">
      <c r="M1826" s="78">
        <v>227.625</v>
      </c>
      <c r="N1826" s="84">
        <v>33.9</v>
      </c>
      <c r="O1826" s="84">
        <v>21.1</v>
      </c>
      <c r="P1826" s="84">
        <v>5.3</v>
      </c>
      <c r="Q1826" s="84">
        <v>2.27</v>
      </c>
      <c r="R1826" s="73">
        <v>9</v>
      </c>
    </row>
    <row r="1827" spans="13:18">
      <c r="M1827" s="78">
        <v>227.75</v>
      </c>
      <c r="N1827" s="84">
        <v>31.7</v>
      </c>
      <c r="O1827" s="84">
        <v>23.3</v>
      </c>
      <c r="P1827" s="84">
        <v>4.5</v>
      </c>
      <c r="Q1827" s="84">
        <v>2.62</v>
      </c>
      <c r="R1827" s="73">
        <v>9</v>
      </c>
    </row>
    <row r="1828" spans="13:18">
      <c r="M1828" s="78">
        <v>227.875</v>
      </c>
      <c r="N1828" s="84">
        <v>29.4</v>
      </c>
      <c r="O1828" s="84">
        <v>21.7</v>
      </c>
      <c r="P1828" s="84">
        <v>2.7</v>
      </c>
      <c r="Q1828" s="84">
        <v>3.15</v>
      </c>
      <c r="R1828" s="73">
        <v>2</v>
      </c>
    </row>
    <row r="1829" spans="13:18">
      <c r="M1829" s="78">
        <v>228</v>
      </c>
      <c r="N1829" s="84">
        <v>27.2</v>
      </c>
      <c r="O1829" s="84">
        <v>22.8</v>
      </c>
      <c r="P1829" s="84">
        <v>2.7</v>
      </c>
      <c r="Q1829" s="84">
        <v>2.8</v>
      </c>
      <c r="R1829" s="73">
        <v>0</v>
      </c>
    </row>
    <row r="1830" spans="13:18">
      <c r="M1830" s="78">
        <v>228.125</v>
      </c>
      <c r="N1830" s="84">
        <v>26.7</v>
      </c>
      <c r="O1830" s="84">
        <v>22.2</v>
      </c>
      <c r="P1830" s="84">
        <v>3</v>
      </c>
      <c r="Q1830" s="84">
        <v>4.0199999999999996</v>
      </c>
      <c r="R1830" s="73">
        <v>0</v>
      </c>
    </row>
    <row r="1831" spans="13:18">
      <c r="M1831" s="78">
        <v>228.25</v>
      </c>
      <c r="N1831" s="84">
        <v>25</v>
      </c>
      <c r="O1831" s="84">
        <v>22.2</v>
      </c>
      <c r="P1831" s="84">
        <v>2.2999999999999998</v>
      </c>
      <c r="Q1831" s="84">
        <v>3.5</v>
      </c>
      <c r="R1831" s="73">
        <v>7</v>
      </c>
    </row>
    <row r="1832" spans="13:18">
      <c r="M1832" s="78">
        <v>228.375</v>
      </c>
      <c r="N1832" s="84">
        <v>31.1</v>
      </c>
      <c r="O1832" s="84">
        <v>22.2</v>
      </c>
      <c r="P1832" s="84">
        <v>4.5</v>
      </c>
      <c r="Q1832" s="84">
        <v>3.85</v>
      </c>
      <c r="R1832" s="73">
        <v>3</v>
      </c>
    </row>
    <row r="1833" spans="13:18">
      <c r="M1833" s="78">
        <v>228.5</v>
      </c>
      <c r="N1833" s="84">
        <v>35.6</v>
      </c>
      <c r="O1833" s="84">
        <v>20.6</v>
      </c>
      <c r="P1833" s="84">
        <v>4.5</v>
      </c>
      <c r="Q1833" s="84">
        <v>3.85</v>
      </c>
      <c r="R1833" s="73">
        <v>6</v>
      </c>
    </row>
    <row r="1834" spans="13:18">
      <c r="M1834" s="78">
        <v>228.625</v>
      </c>
      <c r="N1834" s="84">
        <v>37.200000000000003</v>
      </c>
      <c r="O1834" s="84">
        <v>20</v>
      </c>
      <c r="P1834" s="84">
        <v>4.9000000000000004</v>
      </c>
      <c r="Q1834" s="84">
        <v>3.32</v>
      </c>
      <c r="R1834" s="73">
        <v>4</v>
      </c>
    </row>
    <row r="1835" spans="13:18">
      <c r="M1835" s="78">
        <v>228.75</v>
      </c>
      <c r="N1835" s="84">
        <v>34.4</v>
      </c>
      <c r="O1835" s="84">
        <v>20</v>
      </c>
      <c r="P1835" s="84">
        <v>3.4</v>
      </c>
      <c r="Q1835" s="84">
        <v>2.97</v>
      </c>
      <c r="R1835" s="73">
        <v>6</v>
      </c>
    </row>
    <row r="1836" spans="13:18">
      <c r="M1836" s="78">
        <v>228.875</v>
      </c>
      <c r="N1836" s="84">
        <v>30.6</v>
      </c>
      <c r="O1836" s="84">
        <v>20</v>
      </c>
      <c r="P1836" s="84">
        <v>2.2999999999999998</v>
      </c>
      <c r="Q1836" s="84">
        <v>2.62</v>
      </c>
      <c r="R1836" s="73">
        <v>1</v>
      </c>
    </row>
    <row r="1837" spans="13:18">
      <c r="M1837" s="78">
        <v>229</v>
      </c>
      <c r="N1837" s="84">
        <v>29.4</v>
      </c>
      <c r="O1837" s="84">
        <v>19.399999999999999</v>
      </c>
      <c r="P1837" s="84">
        <v>4.9000000000000004</v>
      </c>
      <c r="Q1837" s="84">
        <v>3.32</v>
      </c>
      <c r="R1837" s="73">
        <v>5</v>
      </c>
    </row>
    <row r="1838" spans="13:18">
      <c r="M1838" s="78">
        <v>229.125</v>
      </c>
      <c r="N1838" s="84">
        <v>27.2</v>
      </c>
      <c r="O1838" s="84">
        <v>18.899999999999999</v>
      </c>
      <c r="P1838" s="84">
        <v>3</v>
      </c>
      <c r="Q1838" s="84">
        <v>3.67</v>
      </c>
      <c r="R1838" s="73">
        <v>0</v>
      </c>
    </row>
    <row r="1839" spans="13:18">
      <c r="M1839" s="78">
        <v>229.25</v>
      </c>
      <c r="N1839" s="84">
        <v>24.4</v>
      </c>
      <c r="O1839" s="84">
        <v>19.399999999999999</v>
      </c>
      <c r="P1839" s="84">
        <v>2.2999999999999998</v>
      </c>
      <c r="Q1839" s="84">
        <v>4.2</v>
      </c>
      <c r="R1839" s="73">
        <v>3</v>
      </c>
    </row>
    <row r="1840" spans="13:18">
      <c r="M1840" s="78">
        <v>229.375</v>
      </c>
      <c r="N1840" s="84">
        <v>30</v>
      </c>
      <c r="O1840" s="84">
        <v>22.2</v>
      </c>
      <c r="P1840" s="84">
        <v>4.5</v>
      </c>
      <c r="Q1840" s="84">
        <v>3.85</v>
      </c>
      <c r="R1840" s="73">
        <v>3</v>
      </c>
    </row>
    <row r="1841" spans="13:18">
      <c r="M1841" s="78">
        <v>229.5</v>
      </c>
      <c r="N1841" s="84">
        <v>33.299999999999997</v>
      </c>
      <c r="O1841" s="84">
        <v>22.2</v>
      </c>
      <c r="P1841" s="84">
        <v>3.4</v>
      </c>
      <c r="Q1841" s="84">
        <v>4.0199999999999996</v>
      </c>
      <c r="R1841" s="73">
        <v>5</v>
      </c>
    </row>
    <row r="1842" spans="13:18">
      <c r="M1842" s="78">
        <v>229.625</v>
      </c>
      <c r="N1842" s="84">
        <v>36.700000000000003</v>
      </c>
      <c r="O1842" s="84">
        <v>21.7</v>
      </c>
      <c r="P1842" s="84">
        <v>5.3</v>
      </c>
      <c r="Q1842" s="84">
        <v>3.67</v>
      </c>
      <c r="R1842" s="73">
        <v>8</v>
      </c>
    </row>
    <row r="1843" spans="13:18">
      <c r="M1843" s="78">
        <v>229.75</v>
      </c>
      <c r="N1843" s="84">
        <v>35</v>
      </c>
      <c r="O1843" s="84">
        <v>20.6</v>
      </c>
      <c r="P1843" s="84">
        <v>3</v>
      </c>
      <c r="Q1843" s="84">
        <v>3.85</v>
      </c>
      <c r="R1843" s="73">
        <v>2</v>
      </c>
    </row>
    <row r="1844" spans="13:18">
      <c r="M1844" s="78">
        <v>229.875</v>
      </c>
      <c r="N1844" s="84">
        <v>30.6</v>
      </c>
      <c r="O1844" s="84">
        <v>20.6</v>
      </c>
      <c r="P1844" s="84">
        <v>2.7</v>
      </c>
      <c r="Q1844" s="84">
        <v>3.32</v>
      </c>
      <c r="R1844" s="73">
        <v>0</v>
      </c>
    </row>
    <row r="1845" spans="13:18">
      <c r="M1845" s="78">
        <v>230</v>
      </c>
      <c r="N1845" s="84">
        <v>27.2</v>
      </c>
      <c r="O1845" s="84">
        <v>20</v>
      </c>
      <c r="P1845" s="84">
        <v>2.7</v>
      </c>
      <c r="Q1845" s="84">
        <v>2.97</v>
      </c>
      <c r="R1845" s="73">
        <v>2</v>
      </c>
    </row>
    <row r="1846" spans="13:18">
      <c r="M1846" s="78">
        <v>230.125</v>
      </c>
      <c r="N1846" s="84">
        <v>26.7</v>
      </c>
      <c r="O1846" s="84">
        <v>21.1</v>
      </c>
      <c r="P1846" s="84">
        <v>2.2999999999999998</v>
      </c>
      <c r="Q1846" s="84">
        <v>3.85</v>
      </c>
      <c r="R1846" s="73">
        <v>2</v>
      </c>
    </row>
    <row r="1847" spans="13:18">
      <c r="M1847" s="78">
        <v>230.25</v>
      </c>
      <c r="N1847" s="84">
        <v>25</v>
      </c>
      <c r="O1847" s="84">
        <v>21.7</v>
      </c>
      <c r="P1847" s="84">
        <v>2.2999999999999998</v>
      </c>
      <c r="Q1847" s="84">
        <v>4.0199999999999996</v>
      </c>
      <c r="R1847" s="73">
        <v>0</v>
      </c>
    </row>
    <row r="1848" spans="13:18">
      <c r="M1848" s="78">
        <v>230.375</v>
      </c>
      <c r="N1848" s="84">
        <v>31.1</v>
      </c>
      <c r="O1848" s="84">
        <v>22.2</v>
      </c>
      <c r="P1848" s="84">
        <v>3.4</v>
      </c>
      <c r="Q1848" s="84">
        <v>3.85</v>
      </c>
      <c r="R1848" s="73">
        <v>0</v>
      </c>
    </row>
    <row r="1849" spans="13:18">
      <c r="M1849" s="78">
        <v>230.5</v>
      </c>
      <c r="N1849" s="84">
        <v>36.700000000000003</v>
      </c>
      <c r="O1849" s="84">
        <v>19.399999999999999</v>
      </c>
      <c r="P1849" s="84">
        <v>3.4</v>
      </c>
      <c r="Q1849" s="84">
        <v>2.8</v>
      </c>
      <c r="R1849" s="73">
        <v>1</v>
      </c>
    </row>
    <row r="1850" spans="13:18">
      <c r="M1850" s="78">
        <v>230.625</v>
      </c>
      <c r="N1850" s="84">
        <v>38.299999999999997</v>
      </c>
      <c r="O1850" s="84">
        <v>16.7</v>
      </c>
      <c r="P1850" s="84">
        <v>4.5</v>
      </c>
      <c r="Q1850" s="84">
        <v>3.32</v>
      </c>
      <c r="R1850" s="73">
        <v>0</v>
      </c>
    </row>
    <row r="1851" spans="13:18">
      <c r="M1851" s="78">
        <v>230.75</v>
      </c>
      <c r="N1851" s="84">
        <v>36.700000000000003</v>
      </c>
      <c r="O1851" s="84">
        <v>16.7</v>
      </c>
      <c r="P1851" s="84">
        <v>4.5</v>
      </c>
      <c r="Q1851" s="84">
        <v>3.5</v>
      </c>
      <c r="R1851" s="73">
        <v>0</v>
      </c>
    </row>
    <row r="1852" spans="13:18">
      <c r="M1852" s="78">
        <v>230.875</v>
      </c>
      <c r="N1852" s="84">
        <v>29.4</v>
      </c>
      <c r="O1852" s="84">
        <v>17.8</v>
      </c>
      <c r="P1852" s="84">
        <v>2.7</v>
      </c>
      <c r="Q1852" s="84">
        <v>3.15</v>
      </c>
      <c r="R1852" s="73">
        <v>0</v>
      </c>
    </row>
    <row r="1853" spans="13:18">
      <c r="M1853" s="78">
        <v>231</v>
      </c>
      <c r="N1853" s="84">
        <v>26.7</v>
      </c>
      <c r="O1853" s="84">
        <v>17.8</v>
      </c>
      <c r="P1853" s="84">
        <v>0</v>
      </c>
      <c r="Q1853" s="84">
        <v>0</v>
      </c>
      <c r="R1853" s="73">
        <v>0</v>
      </c>
    </row>
    <row r="1854" spans="13:18">
      <c r="M1854" s="78">
        <v>231.125</v>
      </c>
      <c r="N1854" s="84">
        <v>26.7</v>
      </c>
      <c r="O1854" s="84">
        <v>20</v>
      </c>
      <c r="P1854" s="84">
        <v>2.2999999999999998</v>
      </c>
      <c r="Q1854" s="84">
        <v>3.67</v>
      </c>
      <c r="R1854" s="73">
        <v>0</v>
      </c>
    </row>
    <row r="1855" spans="13:18">
      <c r="M1855" s="78">
        <v>231.25</v>
      </c>
      <c r="N1855" s="84">
        <v>25</v>
      </c>
      <c r="O1855" s="84">
        <v>20</v>
      </c>
      <c r="P1855" s="84">
        <v>2.7</v>
      </c>
      <c r="Q1855" s="84">
        <v>3.85</v>
      </c>
      <c r="R1855" s="73">
        <v>0</v>
      </c>
    </row>
    <row r="1856" spans="13:18">
      <c r="M1856" s="78">
        <v>231.375</v>
      </c>
      <c r="N1856" s="84">
        <v>32.200000000000003</v>
      </c>
      <c r="O1856" s="84">
        <v>21.1</v>
      </c>
      <c r="P1856" s="84">
        <v>3.4</v>
      </c>
      <c r="Q1856" s="84">
        <v>4.2</v>
      </c>
      <c r="R1856" s="73">
        <v>0</v>
      </c>
    </row>
    <row r="1857" spans="13:18">
      <c r="M1857" s="78">
        <v>231.5</v>
      </c>
      <c r="N1857" s="84">
        <v>37.799999999999997</v>
      </c>
      <c r="O1857" s="84">
        <v>21.7</v>
      </c>
      <c r="P1857" s="84">
        <v>4.9000000000000004</v>
      </c>
      <c r="Q1857" s="84">
        <v>3.32</v>
      </c>
      <c r="R1857" s="73">
        <v>1</v>
      </c>
    </row>
    <row r="1858" spans="13:18">
      <c r="M1858" s="78">
        <v>231.625</v>
      </c>
      <c r="N1858" s="84">
        <v>37.799999999999997</v>
      </c>
      <c r="O1858" s="84">
        <v>18.3</v>
      </c>
      <c r="P1858" s="84">
        <v>4.5</v>
      </c>
      <c r="Q1858" s="84">
        <v>4.0199999999999996</v>
      </c>
      <c r="R1858" s="73">
        <v>3</v>
      </c>
    </row>
    <row r="1859" spans="13:18">
      <c r="M1859" s="78">
        <v>231.75</v>
      </c>
      <c r="N1859" s="84">
        <v>35.6</v>
      </c>
      <c r="O1859" s="84">
        <v>17.8</v>
      </c>
      <c r="P1859" s="84">
        <v>2.7</v>
      </c>
      <c r="Q1859" s="84">
        <v>3.15</v>
      </c>
      <c r="R1859" s="73">
        <v>2</v>
      </c>
    </row>
    <row r="1860" spans="13:18">
      <c r="M1860" s="78">
        <v>231.875</v>
      </c>
      <c r="N1860" s="84">
        <v>30</v>
      </c>
      <c r="O1860" s="84">
        <v>19.399999999999999</v>
      </c>
      <c r="P1860" s="84">
        <v>2.7</v>
      </c>
      <c r="Q1860" s="84">
        <v>2.97</v>
      </c>
      <c r="R1860" s="73">
        <v>0</v>
      </c>
    </row>
    <row r="1861" spans="13:18">
      <c r="M1861" s="78">
        <v>232</v>
      </c>
      <c r="N1861" s="84">
        <v>27.8</v>
      </c>
      <c r="O1861" s="84">
        <v>21.1</v>
      </c>
      <c r="P1861" s="84">
        <v>3.4</v>
      </c>
      <c r="Q1861" s="84">
        <v>2.97</v>
      </c>
      <c r="R1861" s="73">
        <v>0</v>
      </c>
    </row>
    <row r="1862" spans="13:18">
      <c r="M1862" s="78">
        <v>232.125</v>
      </c>
      <c r="N1862" s="84">
        <v>26.7</v>
      </c>
      <c r="O1862" s="84">
        <v>20.6</v>
      </c>
      <c r="P1862" s="84">
        <v>2.2999999999999998</v>
      </c>
      <c r="Q1862" s="84">
        <v>3.85</v>
      </c>
      <c r="R1862" s="73">
        <v>0</v>
      </c>
    </row>
    <row r="1863" spans="13:18">
      <c r="M1863" s="78">
        <v>232.25</v>
      </c>
      <c r="N1863" s="84">
        <v>25.6</v>
      </c>
      <c r="O1863" s="84">
        <v>20.6</v>
      </c>
      <c r="P1863" s="84">
        <v>2.7</v>
      </c>
      <c r="Q1863" s="84">
        <v>4.0199999999999996</v>
      </c>
      <c r="R1863" s="73">
        <v>0</v>
      </c>
    </row>
    <row r="1864" spans="13:18">
      <c r="M1864" s="78">
        <v>232.375</v>
      </c>
      <c r="N1864" s="84">
        <v>31.7</v>
      </c>
      <c r="O1864" s="84">
        <v>21.7</v>
      </c>
      <c r="P1864" s="84">
        <v>3</v>
      </c>
      <c r="Q1864" s="84">
        <v>4.37</v>
      </c>
      <c r="R1864" s="73">
        <v>0</v>
      </c>
    </row>
    <row r="1865" spans="13:18">
      <c r="M1865" s="78">
        <v>232.5</v>
      </c>
      <c r="N1865" s="84">
        <v>37.200000000000003</v>
      </c>
      <c r="O1865" s="84">
        <v>20.6</v>
      </c>
      <c r="P1865" s="84">
        <v>4.5</v>
      </c>
      <c r="Q1865" s="84">
        <v>3.32</v>
      </c>
      <c r="R1865" s="73">
        <v>4</v>
      </c>
    </row>
    <row r="1866" spans="13:18">
      <c r="M1866" s="78">
        <v>232.625</v>
      </c>
      <c r="N1866" s="84">
        <v>38.9</v>
      </c>
      <c r="O1866" s="84">
        <v>17.8</v>
      </c>
      <c r="P1866" s="84">
        <v>4.5</v>
      </c>
      <c r="Q1866" s="84">
        <v>3.32</v>
      </c>
      <c r="R1866" s="73">
        <v>4</v>
      </c>
    </row>
    <row r="1867" spans="13:18">
      <c r="M1867" s="78">
        <v>232.75</v>
      </c>
      <c r="N1867" s="84">
        <v>36.700000000000003</v>
      </c>
      <c r="O1867" s="84">
        <v>16.7</v>
      </c>
      <c r="P1867" s="84">
        <v>3.8</v>
      </c>
      <c r="Q1867" s="84">
        <v>3.85</v>
      </c>
      <c r="R1867" s="73">
        <v>0</v>
      </c>
    </row>
    <row r="1868" spans="13:18">
      <c r="M1868" s="78">
        <v>232.875</v>
      </c>
      <c r="N1868" s="84">
        <v>28.3</v>
      </c>
      <c r="O1868" s="84">
        <v>18.3</v>
      </c>
      <c r="P1868" s="84">
        <v>1.1000000000000001</v>
      </c>
      <c r="Q1868" s="84">
        <v>1.05</v>
      </c>
      <c r="R1868" s="73">
        <v>0</v>
      </c>
    </row>
    <row r="1869" spans="13:18">
      <c r="M1869" s="78">
        <v>233</v>
      </c>
      <c r="N1869" s="84">
        <v>24.4</v>
      </c>
      <c r="O1869" s="84">
        <v>18.3</v>
      </c>
      <c r="P1869" s="84">
        <v>1.9</v>
      </c>
      <c r="Q1869" s="84">
        <v>2.27</v>
      </c>
      <c r="R1869" s="73">
        <v>0</v>
      </c>
    </row>
    <row r="1870" spans="13:18">
      <c r="M1870" s="78">
        <v>233.125</v>
      </c>
      <c r="N1870" s="84">
        <v>23.9</v>
      </c>
      <c r="O1870" s="84">
        <v>18.3</v>
      </c>
      <c r="P1870" s="84">
        <v>0</v>
      </c>
      <c r="Q1870" s="84">
        <v>0</v>
      </c>
      <c r="R1870" s="73">
        <v>0</v>
      </c>
    </row>
    <row r="1871" spans="13:18">
      <c r="M1871" s="78">
        <v>233.25</v>
      </c>
      <c r="N1871" s="84">
        <v>23.3</v>
      </c>
      <c r="O1871" s="84">
        <v>18.899999999999999</v>
      </c>
      <c r="P1871" s="84">
        <v>2.2999999999999998</v>
      </c>
      <c r="Q1871" s="84">
        <v>4.2</v>
      </c>
      <c r="R1871" s="73">
        <v>0</v>
      </c>
    </row>
    <row r="1872" spans="13:18">
      <c r="M1872" s="78">
        <v>233.375</v>
      </c>
      <c r="N1872" s="84">
        <v>31.7</v>
      </c>
      <c r="O1872" s="84">
        <v>20</v>
      </c>
      <c r="P1872" s="84">
        <v>3.4</v>
      </c>
      <c r="Q1872" s="84">
        <v>4.55</v>
      </c>
      <c r="R1872" s="73">
        <v>0</v>
      </c>
    </row>
    <row r="1873" spans="13:18">
      <c r="M1873" s="78">
        <v>233.5</v>
      </c>
      <c r="N1873" s="84">
        <v>36.700000000000003</v>
      </c>
      <c r="O1873" s="84">
        <v>19.399999999999999</v>
      </c>
      <c r="P1873" s="84">
        <v>4.5</v>
      </c>
      <c r="Q1873" s="84">
        <v>4.37</v>
      </c>
      <c r="R1873" s="73">
        <v>3</v>
      </c>
    </row>
    <row r="1874" spans="13:18">
      <c r="M1874" s="78">
        <v>233.625</v>
      </c>
      <c r="N1874" s="84">
        <v>38.9</v>
      </c>
      <c r="O1874" s="84">
        <v>17.8</v>
      </c>
      <c r="P1874" s="84">
        <v>6.1</v>
      </c>
      <c r="Q1874" s="84">
        <v>4.55</v>
      </c>
      <c r="R1874" s="73">
        <v>2</v>
      </c>
    </row>
    <row r="1875" spans="13:18">
      <c r="M1875" s="78">
        <v>233.75</v>
      </c>
      <c r="N1875" s="84">
        <v>37.200000000000003</v>
      </c>
      <c r="O1875" s="84">
        <v>17.2</v>
      </c>
      <c r="P1875" s="84">
        <v>3.8</v>
      </c>
      <c r="Q1875" s="84">
        <v>4.0199999999999996</v>
      </c>
      <c r="R1875" s="73">
        <v>0</v>
      </c>
    </row>
    <row r="1876" spans="13:18">
      <c r="M1876" s="78">
        <v>233.875</v>
      </c>
      <c r="N1876" s="84">
        <v>32.200000000000003</v>
      </c>
      <c r="O1876" s="84">
        <v>16.7</v>
      </c>
      <c r="P1876" s="84">
        <v>2.7</v>
      </c>
      <c r="Q1876" s="84">
        <v>3.85</v>
      </c>
      <c r="R1876" s="73">
        <v>0</v>
      </c>
    </row>
    <row r="1877" spans="13:18">
      <c r="M1877" s="78">
        <v>234</v>
      </c>
      <c r="N1877" s="84">
        <v>28.3</v>
      </c>
      <c r="O1877" s="84">
        <v>16.7</v>
      </c>
      <c r="P1877" s="84">
        <v>2.2999999999999998</v>
      </c>
      <c r="Q1877" s="84">
        <v>3.85</v>
      </c>
      <c r="R1877" s="73">
        <v>0</v>
      </c>
    </row>
    <row r="1878" spans="13:18">
      <c r="M1878" s="78">
        <v>234.125</v>
      </c>
      <c r="N1878" s="84">
        <v>23.3</v>
      </c>
      <c r="O1878" s="84">
        <v>17.2</v>
      </c>
      <c r="P1878" s="84">
        <v>0</v>
      </c>
      <c r="Q1878" s="84">
        <v>0</v>
      </c>
      <c r="R1878" s="73">
        <v>0</v>
      </c>
    </row>
    <row r="1879" spans="13:18">
      <c r="M1879" s="78">
        <v>234.25</v>
      </c>
      <c r="N1879" s="84">
        <v>24.4</v>
      </c>
      <c r="O1879" s="84">
        <v>18.3</v>
      </c>
      <c r="P1879" s="84">
        <v>1.9</v>
      </c>
      <c r="Q1879" s="84">
        <v>4.2</v>
      </c>
      <c r="R1879" s="73">
        <v>0</v>
      </c>
    </row>
    <row r="1880" spans="13:18">
      <c r="M1880" s="78">
        <v>234.375</v>
      </c>
      <c r="N1880" s="84">
        <v>33.299999999999997</v>
      </c>
      <c r="O1880" s="84">
        <v>18.3</v>
      </c>
      <c r="P1880" s="84">
        <v>2.2999999999999998</v>
      </c>
      <c r="Q1880" s="84">
        <v>0.7</v>
      </c>
      <c r="R1880" s="73">
        <v>0</v>
      </c>
    </row>
    <row r="1881" spans="13:18">
      <c r="M1881" s="78">
        <v>234.5</v>
      </c>
      <c r="N1881" s="84">
        <v>38.299999999999997</v>
      </c>
      <c r="O1881" s="84">
        <v>17.8</v>
      </c>
      <c r="P1881" s="84">
        <v>2.7</v>
      </c>
      <c r="Q1881" s="84">
        <v>5.42</v>
      </c>
      <c r="R1881" s="73">
        <v>0</v>
      </c>
    </row>
    <row r="1882" spans="13:18">
      <c r="M1882" s="78">
        <v>234.625</v>
      </c>
      <c r="N1882" s="84">
        <v>39.4</v>
      </c>
      <c r="O1882" s="84">
        <v>15.6</v>
      </c>
      <c r="P1882" s="84">
        <v>3</v>
      </c>
      <c r="Q1882" s="84">
        <v>5.94</v>
      </c>
      <c r="R1882" s="73">
        <v>7</v>
      </c>
    </row>
    <row r="1883" spans="13:18">
      <c r="M1883" s="78">
        <v>234.75</v>
      </c>
      <c r="N1883" s="84">
        <v>36.1</v>
      </c>
      <c r="O1883" s="84">
        <v>17.8</v>
      </c>
      <c r="P1883" s="84">
        <v>2.7</v>
      </c>
      <c r="Q1883" s="84">
        <v>1.92</v>
      </c>
      <c r="R1883" s="73">
        <v>6</v>
      </c>
    </row>
    <row r="1884" spans="13:18">
      <c r="M1884" s="78">
        <v>234.875</v>
      </c>
      <c r="N1884" s="84">
        <v>28.3</v>
      </c>
      <c r="O1884" s="84">
        <v>16.7</v>
      </c>
      <c r="P1884" s="84">
        <v>2.2999999999999998</v>
      </c>
      <c r="Q1884" s="84">
        <v>1.05</v>
      </c>
      <c r="R1884" s="73">
        <v>0</v>
      </c>
    </row>
    <row r="1885" spans="13:18">
      <c r="M1885" s="78">
        <v>235</v>
      </c>
      <c r="N1885" s="84">
        <v>23.9</v>
      </c>
      <c r="O1885" s="84">
        <v>14.4</v>
      </c>
      <c r="P1885" s="84">
        <v>2.2999999999999998</v>
      </c>
      <c r="Q1885" s="84">
        <v>1.05</v>
      </c>
      <c r="R1885" s="73">
        <v>0</v>
      </c>
    </row>
    <row r="1886" spans="13:18">
      <c r="M1886" s="78">
        <v>235.125</v>
      </c>
      <c r="N1886" s="84">
        <v>23.3</v>
      </c>
      <c r="O1886" s="84">
        <v>11.7</v>
      </c>
      <c r="P1886" s="84">
        <v>2.2999999999999998</v>
      </c>
      <c r="Q1886" s="84">
        <v>0.87</v>
      </c>
      <c r="R1886" s="73">
        <v>0</v>
      </c>
    </row>
    <row r="1887" spans="13:18">
      <c r="M1887" s="78">
        <v>235.25</v>
      </c>
      <c r="N1887" s="84">
        <v>23.3</v>
      </c>
      <c r="O1887" s="84">
        <v>11.7</v>
      </c>
      <c r="P1887" s="84">
        <v>4.5</v>
      </c>
      <c r="Q1887" s="84">
        <v>0.52</v>
      </c>
      <c r="R1887" s="73">
        <v>0</v>
      </c>
    </row>
    <row r="1888" spans="13:18">
      <c r="M1888" s="78">
        <v>235.375</v>
      </c>
      <c r="N1888" s="84">
        <v>28.9</v>
      </c>
      <c r="O1888" s="84">
        <v>16.100000000000001</v>
      </c>
      <c r="P1888" s="84">
        <v>5.7</v>
      </c>
      <c r="Q1888" s="84">
        <v>1.05</v>
      </c>
      <c r="R1888" s="73">
        <v>0</v>
      </c>
    </row>
    <row r="1889" spans="13:18">
      <c r="M1889" s="78">
        <v>235.5</v>
      </c>
      <c r="N1889" s="84">
        <v>32.799999999999997</v>
      </c>
      <c r="O1889" s="84">
        <v>15.6</v>
      </c>
      <c r="P1889" s="84">
        <v>4.5</v>
      </c>
      <c r="Q1889" s="84">
        <v>0.87</v>
      </c>
      <c r="R1889" s="73">
        <v>0</v>
      </c>
    </row>
    <row r="1890" spans="13:18">
      <c r="M1890" s="78">
        <v>235.625</v>
      </c>
      <c r="N1890" s="84">
        <v>35</v>
      </c>
      <c r="O1890" s="84">
        <v>14.4</v>
      </c>
      <c r="P1890" s="84">
        <v>2.2999999999999998</v>
      </c>
      <c r="Q1890" s="84">
        <v>0.52</v>
      </c>
      <c r="R1890" s="73">
        <v>0</v>
      </c>
    </row>
    <row r="1891" spans="13:18">
      <c r="M1891" s="78">
        <v>235.75</v>
      </c>
      <c r="N1891" s="84">
        <v>32.799999999999997</v>
      </c>
      <c r="O1891" s="84">
        <v>12.2</v>
      </c>
      <c r="P1891" s="84">
        <v>3.4</v>
      </c>
      <c r="Q1891" s="84">
        <v>2.1</v>
      </c>
      <c r="R1891" s="73">
        <v>0</v>
      </c>
    </row>
    <row r="1892" spans="13:18">
      <c r="M1892" s="78">
        <v>235.875</v>
      </c>
      <c r="N1892" s="84">
        <v>25.6</v>
      </c>
      <c r="O1892" s="84">
        <v>13.9</v>
      </c>
      <c r="P1892" s="84">
        <v>0</v>
      </c>
      <c r="Q1892" s="84">
        <v>0</v>
      </c>
      <c r="R1892" s="73">
        <v>0</v>
      </c>
    </row>
    <row r="1893" spans="13:18">
      <c r="M1893" s="78">
        <v>236</v>
      </c>
      <c r="N1893" s="84">
        <v>21.7</v>
      </c>
      <c r="O1893" s="84">
        <v>15.6</v>
      </c>
      <c r="P1893" s="84">
        <v>0</v>
      </c>
      <c r="Q1893" s="84">
        <v>0</v>
      </c>
      <c r="R1893" s="73">
        <v>0</v>
      </c>
    </row>
    <row r="1894" spans="13:18">
      <c r="M1894" s="78">
        <v>236.125</v>
      </c>
      <c r="N1894" s="84">
        <v>22.2</v>
      </c>
      <c r="O1894" s="84">
        <v>14.4</v>
      </c>
      <c r="P1894" s="84">
        <v>2.2999999999999998</v>
      </c>
      <c r="Q1894" s="84">
        <v>0.87</v>
      </c>
      <c r="R1894" s="73">
        <v>0</v>
      </c>
    </row>
    <row r="1895" spans="13:18">
      <c r="M1895" s="78">
        <v>236.25</v>
      </c>
      <c r="N1895" s="84">
        <v>20.6</v>
      </c>
      <c r="O1895" s="84">
        <v>14.4</v>
      </c>
      <c r="P1895" s="84">
        <v>1.9</v>
      </c>
      <c r="Q1895" s="84">
        <v>0.35</v>
      </c>
      <c r="R1895" s="73">
        <v>0</v>
      </c>
    </row>
    <row r="1896" spans="13:18">
      <c r="M1896" s="78">
        <v>236.375</v>
      </c>
      <c r="N1896" s="84">
        <v>27.8</v>
      </c>
      <c r="O1896" s="84">
        <v>15.6</v>
      </c>
      <c r="P1896" s="84">
        <v>2.7</v>
      </c>
      <c r="Q1896" s="84">
        <v>1.05</v>
      </c>
      <c r="R1896" s="73">
        <v>0</v>
      </c>
    </row>
    <row r="1897" spans="13:18">
      <c r="M1897" s="78">
        <v>236.5</v>
      </c>
      <c r="N1897" s="84">
        <v>32.200000000000003</v>
      </c>
      <c r="O1897" s="84">
        <v>13.9</v>
      </c>
      <c r="P1897" s="84">
        <v>3.4</v>
      </c>
      <c r="Q1897" s="84">
        <v>1.75</v>
      </c>
      <c r="R1897" s="73">
        <v>0</v>
      </c>
    </row>
    <row r="1898" spans="13:18">
      <c r="M1898" s="78">
        <v>236.625</v>
      </c>
      <c r="N1898" s="84">
        <v>35</v>
      </c>
      <c r="O1898" s="84">
        <v>12.8</v>
      </c>
      <c r="P1898" s="84">
        <v>4.9000000000000004</v>
      </c>
      <c r="Q1898" s="84">
        <v>1.57</v>
      </c>
      <c r="R1898" s="73">
        <v>0</v>
      </c>
    </row>
    <row r="1899" spans="13:18">
      <c r="M1899" s="78">
        <v>236.75</v>
      </c>
      <c r="N1899" s="84">
        <v>31.7</v>
      </c>
      <c r="O1899" s="84">
        <v>12.2</v>
      </c>
      <c r="P1899" s="84">
        <v>4.5</v>
      </c>
      <c r="Q1899" s="84">
        <v>1.92</v>
      </c>
      <c r="R1899" s="73">
        <v>0</v>
      </c>
    </row>
    <row r="1900" spans="13:18">
      <c r="M1900" s="78">
        <v>236.875</v>
      </c>
      <c r="N1900" s="84">
        <v>23.3</v>
      </c>
      <c r="O1900" s="84">
        <v>15</v>
      </c>
      <c r="P1900" s="84">
        <v>1.9</v>
      </c>
      <c r="Q1900" s="84">
        <v>0.7</v>
      </c>
      <c r="R1900" s="73">
        <v>0</v>
      </c>
    </row>
    <row r="1901" spans="13:18">
      <c r="M1901" s="78">
        <v>237</v>
      </c>
      <c r="N1901" s="84">
        <v>20</v>
      </c>
      <c r="O1901" s="84">
        <v>15.6</v>
      </c>
      <c r="P1901" s="84">
        <v>0</v>
      </c>
      <c r="Q1901" s="84">
        <v>0</v>
      </c>
      <c r="R1901" s="73">
        <v>0</v>
      </c>
    </row>
    <row r="1902" spans="13:18">
      <c r="M1902" s="78">
        <v>237.125</v>
      </c>
      <c r="N1902" s="84">
        <v>18.3</v>
      </c>
      <c r="O1902" s="84">
        <v>15.6</v>
      </c>
      <c r="P1902" s="84">
        <v>1.9</v>
      </c>
      <c r="Q1902" s="84">
        <v>1.4</v>
      </c>
      <c r="R1902" s="73">
        <v>0</v>
      </c>
    </row>
    <row r="1903" spans="13:18">
      <c r="M1903" s="78">
        <v>237.25</v>
      </c>
      <c r="N1903" s="84">
        <v>20</v>
      </c>
      <c r="O1903" s="84">
        <v>16.100000000000001</v>
      </c>
      <c r="P1903" s="84">
        <v>2.2999999999999998</v>
      </c>
      <c r="Q1903" s="84">
        <v>0.17</v>
      </c>
      <c r="R1903" s="73">
        <v>0</v>
      </c>
    </row>
    <row r="1904" spans="13:18">
      <c r="M1904" s="78">
        <v>237.375</v>
      </c>
      <c r="N1904" s="84">
        <v>27.8</v>
      </c>
      <c r="O1904" s="84">
        <v>16.7</v>
      </c>
      <c r="P1904" s="84">
        <v>3.4</v>
      </c>
      <c r="Q1904" s="84">
        <v>1.4</v>
      </c>
      <c r="R1904" s="73">
        <v>0</v>
      </c>
    </row>
    <row r="1905" spans="13:18">
      <c r="M1905" s="78">
        <v>237.5</v>
      </c>
      <c r="N1905" s="84">
        <v>32.799999999999997</v>
      </c>
      <c r="O1905" s="84">
        <v>17.8</v>
      </c>
      <c r="P1905" s="84">
        <v>2.2999999999999998</v>
      </c>
      <c r="Q1905" s="84">
        <v>1.05</v>
      </c>
      <c r="R1905" s="73">
        <v>0</v>
      </c>
    </row>
    <row r="1906" spans="13:18">
      <c r="M1906" s="78">
        <v>237.625</v>
      </c>
      <c r="N1906" s="84">
        <v>34.4</v>
      </c>
      <c r="O1906" s="84">
        <v>18.899999999999999</v>
      </c>
      <c r="P1906" s="84">
        <v>3.8</v>
      </c>
      <c r="Q1906" s="84">
        <v>1.22</v>
      </c>
      <c r="R1906" s="73">
        <v>0</v>
      </c>
    </row>
    <row r="1907" spans="13:18">
      <c r="M1907" s="78">
        <v>237.75</v>
      </c>
      <c r="N1907" s="84">
        <v>32.799999999999997</v>
      </c>
      <c r="O1907" s="84">
        <v>18.899999999999999</v>
      </c>
      <c r="P1907" s="84">
        <v>2.7</v>
      </c>
      <c r="Q1907" s="84">
        <v>2.1</v>
      </c>
      <c r="R1907" s="73">
        <v>0</v>
      </c>
    </row>
    <row r="1908" spans="13:18">
      <c r="M1908" s="78">
        <v>237.875</v>
      </c>
      <c r="N1908" s="84">
        <v>26.1</v>
      </c>
      <c r="O1908" s="84">
        <v>20</v>
      </c>
      <c r="P1908" s="84">
        <v>0</v>
      </c>
      <c r="Q1908" s="84">
        <v>0</v>
      </c>
      <c r="R1908" s="73">
        <v>0</v>
      </c>
    </row>
    <row r="1909" spans="13:18">
      <c r="M1909" s="78">
        <v>238</v>
      </c>
      <c r="N1909" s="84">
        <v>24.4</v>
      </c>
      <c r="O1909" s="84">
        <v>19.399999999999999</v>
      </c>
      <c r="P1909" s="84">
        <v>0</v>
      </c>
      <c r="Q1909" s="84">
        <v>0</v>
      </c>
      <c r="R1909" s="73">
        <v>0</v>
      </c>
    </row>
    <row r="1910" spans="13:18">
      <c r="M1910" s="78">
        <v>238.125</v>
      </c>
      <c r="N1910" s="84">
        <v>20.6</v>
      </c>
      <c r="O1910" s="84">
        <v>18.899999999999999</v>
      </c>
      <c r="P1910" s="84">
        <v>0</v>
      </c>
      <c r="Q1910" s="84">
        <v>0</v>
      </c>
      <c r="R1910" s="73">
        <v>0</v>
      </c>
    </row>
    <row r="1911" spans="13:18">
      <c r="M1911" s="78">
        <v>238.25</v>
      </c>
      <c r="N1911" s="84">
        <v>21.7</v>
      </c>
      <c r="O1911" s="84">
        <v>18.899999999999999</v>
      </c>
      <c r="P1911" s="84">
        <v>0</v>
      </c>
      <c r="Q1911" s="84">
        <v>0</v>
      </c>
      <c r="R1911" s="73">
        <v>4</v>
      </c>
    </row>
    <row r="1912" spans="13:18">
      <c r="M1912" s="78">
        <v>238.375</v>
      </c>
      <c r="N1912" s="84">
        <v>30</v>
      </c>
      <c r="O1912" s="84">
        <v>19.399999999999999</v>
      </c>
      <c r="P1912" s="84">
        <v>0</v>
      </c>
      <c r="Q1912" s="84">
        <v>0</v>
      </c>
      <c r="R1912" s="73">
        <v>1</v>
      </c>
    </row>
    <row r="1913" spans="13:18">
      <c r="M1913" s="78">
        <v>238.5</v>
      </c>
      <c r="N1913" s="84">
        <v>35</v>
      </c>
      <c r="O1913" s="84">
        <v>16.7</v>
      </c>
      <c r="P1913" s="84">
        <v>2.2999999999999998</v>
      </c>
      <c r="Q1913" s="84">
        <v>1.4</v>
      </c>
      <c r="R1913" s="73">
        <v>3</v>
      </c>
    </row>
    <row r="1914" spans="13:18">
      <c r="M1914" s="78">
        <v>238.625</v>
      </c>
      <c r="N1914" s="84">
        <v>38.299999999999997</v>
      </c>
      <c r="O1914" s="84">
        <v>16.7</v>
      </c>
      <c r="P1914" s="84">
        <v>3.4</v>
      </c>
      <c r="Q1914" s="84">
        <v>2.4500000000000002</v>
      </c>
      <c r="R1914" s="73">
        <v>2</v>
      </c>
    </row>
    <row r="1915" spans="13:18">
      <c r="M1915" s="78">
        <v>238.75</v>
      </c>
      <c r="N1915" s="84">
        <v>35</v>
      </c>
      <c r="O1915" s="84">
        <v>16.7</v>
      </c>
      <c r="P1915" s="84">
        <v>3</v>
      </c>
      <c r="Q1915" s="84">
        <v>2.1</v>
      </c>
      <c r="R1915" s="73">
        <v>0</v>
      </c>
    </row>
    <row r="1916" spans="13:18">
      <c r="M1916" s="78">
        <v>238.875</v>
      </c>
      <c r="N1916" s="84">
        <v>27.2</v>
      </c>
      <c r="O1916" s="84">
        <v>18.3</v>
      </c>
      <c r="P1916" s="84">
        <v>1.9</v>
      </c>
      <c r="Q1916" s="84">
        <v>2.1</v>
      </c>
      <c r="R1916" s="73">
        <v>0</v>
      </c>
    </row>
    <row r="1917" spans="13:18">
      <c r="M1917" s="78">
        <v>239</v>
      </c>
      <c r="N1917" s="84">
        <v>25</v>
      </c>
      <c r="O1917" s="84">
        <v>18.3</v>
      </c>
      <c r="P1917" s="84">
        <v>1.1000000000000001</v>
      </c>
      <c r="Q1917" s="84">
        <v>0.35</v>
      </c>
      <c r="R1917" s="73">
        <v>0</v>
      </c>
    </row>
    <row r="1918" spans="13:18">
      <c r="M1918" s="78">
        <v>239.125</v>
      </c>
      <c r="N1918" s="84">
        <v>22.2</v>
      </c>
      <c r="O1918" s="84">
        <v>18.3</v>
      </c>
      <c r="P1918" s="84">
        <v>0</v>
      </c>
      <c r="Q1918" s="84">
        <v>0</v>
      </c>
      <c r="R1918" s="73">
        <v>0</v>
      </c>
    </row>
    <row r="1919" spans="13:18">
      <c r="M1919" s="78">
        <v>239.25</v>
      </c>
      <c r="N1919" s="84">
        <v>21.7</v>
      </c>
      <c r="O1919" s="84">
        <v>18.899999999999999</v>
      </c>
      <c r="P1919" s="84">
        <v>0</v>
      </c>
      <c r="Q1919" s="84">
        <v>0</v>
      </c>
      <c r="R1919" s="73">
        <v>5</v>
      </c>
    </row>
    <row r="1920" spans="13:18">
      <c r="M1920" s="78">
        <v>239.375</v>
      </c>
      <c r="N1920" s="84">
        <v>31.1</v>
      </c>
      <c r="O1920" s="84">
        <v>18.899999999999999</v>
      </c>
      <c r="P1920" s="84">
        <v>1.9</v>
      </c>
      <c r="Q1920" s="84">
        <v>4.9000000000000004</v>
      </c>
      <c r="R1920" s="73">
        <v>3</v>
      </c>
    </row>
    <row r="1921" spans="13:18">
      <c r="M1921" s="78">
        <v>239.5</v>
      </c>
      <c r="N1921" s="84">
        <v>36.700000000000003</v>
      </c>
      <c r="O1921" s="84">
        <v>16.7</v>
      </c>
      <c r="P1921" s="84">
        <v>2.7</v>
      </c>
      <c r="Q1921" s="84">
        <v>4.9000000000000004</v>
      </c>
      <c r="R1921" s="73">
        <v>3</v>
      </c>
    </row>
    <row r="1922" spans="13:18">
      <c r="M1922" s="78">
        <v>239.625</v>
      </c>
      <c r="N1922" s="84">
        <v>37.799999999999997</v>
      </c>
      <c r="O1922" s="84">
        <v>15.6</v>
      </c>
      <c r="P1922" s="84">
        <v>3.4</v>
      </c>
      <c r="Q1922" s="84">
        <v>2.27</v>
      </c>
      <c r="R1922" s="73">
        <v>1</v>
      </c>
    </row>
    <row r="1923" spans="13:18">
      <c r="M1923" s="78">
        <v>239.75</v>
      </c>
      <c r="N1923" s="84">
        <v>34.4</v>
      </c>
      <c r="O1923" s="84">
        <v>16.7</v>
      </c>
      <c r="P1923" s="84">
        <v>3.4</v>
      </c>
      <c r="Q1923" s="84">
        <v>2.4500000000000002</v>
      </c>
      <c r="R1923" s="73">
        <v>4</v>
      </c>
    </row>
    <row r="1924" spans="13:18">
      <c r="M1924" s="78">
        <v>239.875</v>
      </c>
      <c r="N1924" s="84">
        <v>27.2</v>
      </c>
      <c r="O1924" s="84">
        <v>18.3</v>
      </c>
      <c r="P1924" s="84">
        <v>2.2999999999999998</v>
      </c>
      <c r="Q1924" s="84">
        <v>2.27</v>
      </c>
      <c r="R1924" s="73">
        <v>0</v>
      </c>
    </row>
    <row r="1925" spans="13:18">
      <c r="M1925" s="78">
        <v>240</v>
      </c>
      <c r="N1925" s="84">
        <v>26.7</v>
      </c>
      <c r="O1925" s="84">
        <v>17.8</v>
      </c>
      <c r="P1925" s="84">
        <v>2.7</v>
      </c>
      <c r="Q1925" s="84">
        <v>3.15</v>
      </c>
      <c r="R1925" s="73">
        <v>3</v>
      </c>
    </row>
    <row r="1926" spans="13:18">
      <c r="M1926" s="78">
        <v>240.125</v>
      </c>
      <c r="N1926" s="84">
        <v>24.4</v>
      </c>
      <c r="O1926" s="84">
        <v>18.899999999999999</v>
      </c>
      <c r="P1926" s="84">
        <v>0</v>
      </c>
      <c r="Q1926" s="84">
        <v>0</v>
      </c>
      <c r="R1926" s="73">
        <v>7</v>
      </c>
    </row>
    <row r="1927" spans="13:18">
      <c r="M1927" s="78">
        <v>240.25</v>
      </c>
      <c r="N1927" s="84">
        <v>22.8</v>
      </c>
      <c r="O1927" s="84">
        <v>19.399999999999999</v>
      </c>
      <c r="P1927" s="84">
        <v>0</v>
      </c>
      <c r="Q1927" s="84">
        <v>0</v>
      </c>
      <c r="R1927" s="73">
        <v>5</v>
      </c>
    </row>
    <row r="1928" spans="13:18">
      <c r="M1928" s="78">
        <v>240.375</v>
      </c>
      <c r="N1928" s="84">
        <v>30</v>
      </c>
      <c r="O1928" s="84">
        <v>20.6</v>
      </c>
      <c r="P1928" s="84">
        <v>1.9</v>
      </c>
      <c r="Q1928" s="84">
        <v>4.0199999999999996</v>
      </c>
      <c r="R1928" s="73">
        <v>5</v>
      </c>
    </row>
    <row r="1929" spans="13:18">
      <c r="M1929" s="78">
        <v>240.5</v>
      </c>
      <c r="N1929" s="84">
        <v>35</v>
      </c>
      <c r="O1929" s="84">
        <v>19.399999999999999</v>
      </c>
      <c r="P1929" s="84">
        <v>3.8</v>
      </c>
      <c r="Q1929" s="84">
        <v>2.1</v>
      </c>
      <c r="R1929" s="73">
        <v>4</v>
      </c>
    </row>
    <row r="1930" spans="13:18">
      <c r="M1930" s="78">
        <v>240.625</v>
      </c>
      <c r="N1930" s="84">
        <v>35.6</v>
      </c>
      <c r="O1930" s="84">
        <v>15.6</v>
      </c>
      <c r="P1930" s="84">
        <v>4.5</v>
      </c>
      <c r="Q1930" s="84">
        <v>2.4500000000000002</v>
      </c>
      <c r="R1930" s="73">
        <v>4</v>
      </c>
    </row>
    <row r="1931" spans="13:18">
      <c r="M1931" s="78">
        <v>240.75</v>
      </c>
      <c r="N1931" s="84">
        <v>32.200000000000003</v>
      </c>
      <c r="O1931" s="84">
        <v>16.100000000000001</v>
      </c>
      <c r="P1931" s="84">
        <v>3.4</v>
      </c>
      <c r="Q1931" s="84">
        <v>2.1</v>
      </c>
      <c r="R1931" s="73">
        <v>5</v>
      </c>
    </row>
    <row r="1932" spans="13:18">
      <c r="M1932" s="78">
        <v>240.875</v>
      </c>
      <c r="N1932" s="84">
        <v>27.8</v>
      </c>
      <c r="O1932" s="84">
        <v>16.7</v>
      </c>
      <c r="P1932" s="84">
        <v>3</v>
      </c>
      <c r="Q1932" s="84">
        <v>2.8</v>
      </c>
      <c r="R1932" s="73">
        <v>1</v>
      </c>
    </row>
    <row r="1933" spans="13:18">
      <c r="M1933" s="78">
        <v>241</v>
      </c>
      <c r="N1933" s="84">
        <v>23.3</v>
      </c>
      <c r="O1933" s="84">
        <v>17.2</v>
      </c>
      <c r="P1933" s="84">
        <v>1.9</v>
      </c>
      <c r="Q1933" s="84">
        <v>3.32</v>
      </c>
      <c r="R1933" s="73">
        <v>0</v>
      </c>
    </row>
    <row r="1934" spans="13:18">
      <c r="M1934" s="78">
        <v>241.125</v>
      </c>
      <c r="N1934" s="84">
        <v>21.7</v>
      </c>
      <c r="O1934" s="84">
        <v>17.2</v>
      </c>
      <c r="P1934" s="84">
        <v>2.2999999999999998</v>
      </c>
      <c r="Q1934" s="84">
        <v>4.37</v>
      </c>
      <c r="R1934" s="73">
        <v>0</v>
      </c>
    </row>
    <row r="1935" spans="13:18">
      <c r="M1935" s="78">
        <v>241.25</v>
      </c>
      <c r="N1935" s="84">
        <v>20</v>
      </c>
      <c r="O1935" s="84">
        <v>17.2</v>
      </c>
      <c r="P1935" s="84">
        <v>0</v>
      </c>
      <c r="Q1935" s="84">
        <v>0</v>
      </c>
      <c r="R1935" s="73">
        <v>8</v>
      </c>
    </row>
    <row r="1936" spans="13:18">
      <c r="M1936" s="78">
        <v>241.375</v>
      </c>
      <c r="N1936" s="84">
        <v>26.1</v>
      </c>
      <c r="O1936" s="84">
        <v>18.3</v>
      </c>
      <c r="P1936" s="84">
        <v>1.1000000000000001</v>
      </c>
      <c r="Q1936" s="84">
        <v>3.15</v>
      </c>
      <c r="R1936" s="73">
        <v>5</v>
      </c>
    </row>
    <row r="1937" spans="13:18">
      <c r="M1937" s="78">
        <v>241.5</v>
      </c>
      <c r="N1937" s="84">
        <v>30.6</v>
      </c>
      <c r="O1937" s="84">
        <v>17.2</v>
      </c>
      <c r="P1937" s="84">
        <v>2.7</v>
      </c>
      <c r="Q1937" s="84">
        <v>2.1</v>
      </c>
      <c r="R1937" s="73">
        <v>7</v>
      </c>
    </row>
    <row r="1938" spans="13:18">
      <c r="M1938" s="78">
        <v>241.625</v>
      </c>
      <c r="N1938" s="84">
        <v>33.9</v>
      </c>
      <c r="O1938" s="84">
        <v>17.2</v>
      </c>
      <c r="P1938" s="84">
        <v>3.4</v>
      </c>
      <c r="Q1938" s="84">
        <v>2.97</v>
      </c>
      <c r="R1938" s="73">
        <v>5</v>
      </c>
    </row>
    <row r="1939" spans="13:18">
      <c r="M1939" s="78">
        <v>241.75</v>
      </c>
      <c r="N1939" s="84">
        <v>31.1</v>
      </c>
      <c r="O1939" s="84">
        <v>17.2</v>
      </c>
      <c r="P1939" s="84">
        <v>3.4</v>
      </c>
      <c r="Q1939" s="84">
        <v>2.4500000000000002</v>
      </c>
      <c r="R1939" s="73">
        <v>3</v>
      </c>
    </row>
    <row r="1940" spans="13:18">
      <c r="M1940" s="78">
        <v>241.875</v>
      </c>
      <c r="N1940" s="84">
        <v>25.6</v>
      </c>
      <c r="O1940" s="84">
        <v>18.3</v>
      </c>
      <c r="P1940" s="84">
        <v>1.9</v>
      </c>
      <c r="Q1940" s="84">
        <v>2.27</v>
      </c>
      <c r="R1940" s="73">
        <v>2</v>
      </c>
    </row>
    <row r="1941" spans="13:18">
      <c r="M1941" s="78">
        <v>242</v>
      </c>
      <c r="N1941" s="84">
        <v>22.8</v>
      </c>
      <c r="O1941" s="84">
        <v>18.899999999999999</v>
      </c>
      <c r="P1941" s="84">
        <v>2.7</v>
      </c>
      <c r="Q1941" s="84">
        <v>2.1</v>
      </c>
      <c r="R1941" s="73">
        <v>2</v>
      </c>
    </row>
    <row r="1942" spans="13:18">
      <c r="M1942" s="78">
        <v>242.125</v>
      </c>
      <c r="N1942" s="84">
        <v>20</v>
      </c>
      <c r="O1942" s="84">
        <v>18.899999999999999</v>
      </c>
      <c r="P1942" s="84">
        <v>0</v>
      </c>
      <c r="Q1942" s="84">
        <v>0</v>
      </c>
      <c r="R1942" s="73">
        <v>0</v>
      </c>
    </row>
    <row r="1943" spans="13:18">
      <c r="M1943" s="78">
        <v>242.25</v>
      </c>
      <c r="N1943" s="84">
        <v>19.399999999999999</v>
      </c>
      <c r="O1943" s="84">
        <v>18.899999999999999</v>
      </c>
      <c r="P1943" s="84">
        <v>0</v>
      </c>
      <c r="Q1943" s="84">
        <v>0</v>
      </c>
      <c r="R1943" s="73">
        <v>2</v>
      </c>
    </row>
    <row r="1944" spans="13:18">
      <c r="M1944" s="78">
        <v>242.375</v>
      </c>
      <c r="N1944" s="84">
        <v>26.7</v>
      </c>
      <c r="O1944" s="84">
        <v>20.6</v>
      </c>
      <c r="P1944" s="84">
        <v>2.7</v>
      </c>
      <c r="Q1944" s="84">
        <v>3.85</v>
      </c>
      <c r="R1944" s="73">
        <v>0</v>
      </c>
    </row>
    <row r="1945" spans="13:18">
      <c r="M1945" s="78">
        <v>242.5</v>
      </c>
      <c r="N1945" s="84">
        <v>32.200000000000003</v>
      </c>
      <c r="O1945" s="84">
        <v>20</v>
      </c>
      <c r="P1945" s="84">
        <v>1.9</v>
      </c>
      <c r="Q1945" s="84">
        <v>3.15</v>
      </c>
      <c r="R1945" s="73">
        <v>4</v>
      </c>
    </row>
    <row r="1946" spans="13:18">
      <c r="M1946" s="78">
        <v>242.625</v>
      </c>
      <c r="N1946" s="84">
        <v>32.799999999999997</v>
      </c>
      <c r="O1946" s="84">
        <v>20</v>
      </c>
      <c r="P1946" s="84">
        <v>3.4</v>
      </c>
      <c r="Q1946" s="84">
        <v>0.87</v>
      </c>
      <c r="R1946" s="73">
        <v>10</v>
      </c>
    </row>
    <row r="1947" spans="13:18">
      <c r="M1947" s="78">
        <v>242.75</v>
      </c>
      <c r="N1947" s="84">
        <v>24.4</v>
      </c>
      <c r="O1947" s="84">
        <v>20</v>
      </c>
      <c r="P1947" s="84">
        <v>3.4</v>
      </c>
      <c r="Q1947" s="84">
        <v>3.5</v>
      </c>
      <c r="R1947" s="73">
        <v>6</v>
      </c>
    </row>
    <row r="1948" spans="13:18">
      <c r="M1948" s="78">
        <v>242.875</v>
      </c>
      <c r="N1948" s="84">
        <v>22.8</v>
      </c>
      <c r="O1948" s="84">
        <v>19.399999999999999</v>
      </c>
      <c r="P1948" s="84">
        <v>2.2999999999999998</v>
      </c>
      <c r="Q1948" s="84">
        <v>3.67</v>
      </c>
      <c r="R1948" s="73">
        <v>3</v>
      </c>
    </row>
    <row r="1949" spans="13:18">
      <c r="M1949" s="78">
        <v>243</v>
      </c>
      <c r="N1949" s="84">
        <v>20.6</v>
      </c>
      <c r="O1949" s="84">
        <v>19.399999999999999</v>
      </c>
      <c r="P1949" s="84">
        <v>2.2999999999999998</v>
      </c>
      <c r="Q1949" s="84">
        <v>2.4500000000000002</v>
      </c>
      <c r="R1949" s="73">
        <v>0</v>
      </c>
    </row>
    <row r="1950" spans="13:18">
      <c r="M1950" s="78">
        <v>243.125</v>
      </c>
      <c r="N1950" s="84">
        <v>20.6</v>
      </c>
      <c r="O1950" s="84">
        <v>19.399999999999999</v>
      </c>
      <c r="P1950" s="84">
        <v>1.1000000000000001</v>
      </c>
      <c r="Q1950" s="84">
        <v>2.62</v>
      </c>
      <c r="R1950" s="73">
        <v>5</v>
      </c>
    </row>
    <row r="1951" spans="13:18">
      <c r="M1951" s="78">
        <v>243.25</v>
      </c>
      <c r="N1951" s="84">
        <v>21.1</v>
      </c>
      <c r="O1951" s="84">
        <v>20</v>
      </c>
      <c r="P1951" s="84">
        <v>1.9</v>
      </c>
      <c r="Q1951" s="84">
        <v>3.67</v>
      </c>
      <c r="R1951" s="73">
        <v>3</v>
      </c>
    </row>
    <row r="1952" spans="13:18">
      <c r="M1952" s="78">
        <v>243.375</v>
      </c>
      <c r="N1952" s="84">
        <v>25</v>
      </c>
      <c r="O1952" s="84">
        <v>21.7</v>
      </c>
      <c r="P1952" s="84">
        <v>3</v>
      </c>
      <c r="Q1952" s="84">
        <v>3.32</v>
      </c>
      <c r="R1952" s="73">
        <v>6</v>
      </c>
    </row>
    <row r="1953" spans="13:18">
      <c r="M1953" s="78">
        <v>243.5</v>
      </c>
      <c r="N1953" s="84">
        <v>31.1</v>
      </c>
      <c r="O1953" s="84">
        <v>21.1</v>
      </c>
      <c r="P1953" s="84">
        <v>3.4</v>
      </c>
      <c r="Q1953" s="84">
        <v>3.5</v>
      </c>
      <c r="R1953" s="73">
        <v>4</v>
      </c>
    </row>
    <row r="1954" spans="13:18">
      <c r="M1954" s="78">
        <v>243.625</v>
      </c>
      <c r="N1954" s="84">
        <v>33.9</v>
      </c>
      <c r="O1954" s="84">
        <v>18.899999999999999</v>
      </c>
      <c r="P1954" s="84">
        <v>4.5</v>
      </c>
      <c r="Q1954" s="84">
        <v>3.32</v>
      </c>
      <c r="R1954" s="73">
        <v>5</v>
      </c>
    </row>
    <row r="1955" spans="13:18">
      <c r="M1955" s="78">
        <v>243.75</v>
      </c>
      <c r="N1955" s="84">
        <v>32.799999999999997</v>
      </c>
      <c r="O1955" s="84">
        <v>18.3</v>
      </c>
      <c r="P1955" s="84">
        <v>3</v>
      </c>
      <c r="Q1955" s="84">
        <v>3.67</v>
      </c>
      <c r="R1955" s="73">
        <v>1</v>
      </c>
    </row>
    <row r="1956" spans="13:18">
      <c r="M1956" s="78">
        <v>243.875</v>
      </c>
      <c r="N1956" s="84">
        <v>27.2</v>
      </c>
      <c r="O1956" s="84">
        <v>19.399999999999999</v>
      </c>
      <c r="P1956" s="84">
        <v>2.7</v>
      </c>
      <c r="Q1956" s="84">
        <v>2.97</v>
      </c>
      <c r="R1956" s="73">
        <v>0</v>
      </c>
    </row>
    <row r="1957" spans="13:18">
      <c r="M1957" s="78">
        <v>244</v>
      </c>
      <c r="N1957" s="84">
        <v>24.4</v>
      </c>
      <c r="O1957" s="84">
        <v>19.399999999999999</v>
      </c>
      <c r="P1957" s="84">
        <v>2.7</v>
      </c>
      <c r="Q1957" s="84">
        <v>2.97</v>
      </c>
      <c r="R1957" s="73">
        <v>0</v>
      </c>
    </row>
    <row r="1958" spans="13:18">
      <c r="M1958" s="78">
        <v>244.125</v>
      </c>
      <c r="N1958" s="84">
        <v>25.6</v>
      </c>
      <c r="O1958" s="84">
        <v>20</v>
      </c>
      <c r="P1958" s="84">
        <v>3.8</v>
      </c>
      <c r="Q1958" s="84">
        <v>3.5</v>
      </c>
      <c r="R1958" s="73">
        <v>0</v>
      </c>
    </row>
    <row r="1959" spans="13:18">
      <c r="M1959" s="78">
        <v>244.25</v>
      </c>
      <c r="N1959" s="84">
        <v>22.8</v>
      </c>
      <c r="O1959" s="84">
        <v>20</v>
      </c>
      <c r="P1959" s="84">
        <v>2.2999999999999998</v>
      </c>
      <c r="Q1959" s="84">
        <v>3.15</v>
      </c>
      <c r="R1959" s="73">
        <v>0</v>
      </c>
    </row>
    <row r="1960" spans="13:18">
      <c r="M1960" s="78">
        <v>244.375</v>
      </c>
      <c r="N1960" s="84">
        <v>28.3</v>
      </c>
      <c r="O1960" s="84">
        <v>21.7</v>
      </c>
      <c r="P1960" s="84">
        <v>3.4</v>
      </c>
      <c r="Q1960" s="84">
        <v>4.0199999999999996</v>
      </c>
      <c r="R1960" s="73">
        <v>8</v>
      </c>
    </row>
    <row r="1961" spans="13:18">
      <c r="M1961" s="78">
        <v>244.5</v>
      </c>
      <c r="N1961" s="84">
        <v>32.799999999999997</v>
      </c>
      <c r="O1961" s="84">
        <v>20.6</v>
      </c>
      <c r="P1961" s="84">
        <v>4.5</v>
      </c>
      <c r="Q1961" s="84">
        <v>4.2</v>
      </c>
      <c r="R1961" s="73">
        <v>3</v>
      </c>
    </row>
    <row r="1962" spans="13:18">
      <c r="M1962" s="78">
        <v>244.625</v>
      </c>
      <c r="N1962" s="84">
        <v>36.700000000000003</v>
      </c>
      <c r="O1962" s="84">
        <v>18.899999999999999</v>
      </c>
      <c r="P1962" s="84">
        <v>6.4</v>
      </c>
      <c r="Q1962" s="84">
        <v>3.85</v>
      </c>
      <c r="R1962" s="73">
        <v>4</v>
      </c>
    </row>
    <row r="1963" spans="13:18">
      <c r="M1963" s="78">
        <v>244.75</v>
      </c>
      <c r="N1963" s="84">
        <v>34.4</v>
      </c>
      <c r="O1963" s="84">
        <v>18.3</v>
      </c>
      <c r="P1963" s="84">
        <v>4.5</v>
      </c>
      <c r="Q1963" s="84">
        <v>3.15</v>
      </c>
      <c r="R1963" s="73">
        <v>4</v>
      </c>
    </row>
    <row r="1964" spans="13:18">
      <c r="M1964" s="78">
        <v>244.875</v>
      </c>
      <c r="N1964" s="84">
        <v>27.8</v>
      </c>
      <c r="O1964" s="84">
        <v>20</v>
      </c>
      <c r="P1964" s="84">
        <v>2.2999999999999998</v>
      </c>
      <c r="Q1964" s="84">
        <v>2.97</v>
      </c>
      <c r="R1964" s="73">
        <v>0</v>
      </c>
    </row>
    <row r="1965" spans="13:18">
      <c r="M1965" s="78">
        <v>245</v>
      </c>
      <c r="N1965" s="84">
        <v>27.2</v>
      </c>
      <c r="O1965" s="84">
        <v>20</v>
      </c>
      <c r="P1965" s="84">
        <v>3.4</v>
      </c>
      <c r="Q1965" s="84">
        <v>3.15</v>
      </c>
      <c r="R1965" s="73">
        <v>2</v>
      </c>
    </row>
    <row r="1966" spans="13:18">
      <c r="M1966" s="78">
        <v>245.125</v>
      </c>
      <c r="N1966" s="84">
        <v>26.7</v>
      </c>
      <c r="O1966" s="84">
        <v>20.6</v>
      </c>
      <c r="P1966" s="84">
        <v>3.4</v>
      </c>
      <c r="Q1966" s="84">
        <v>3.67</v>
      </c>
      <c r="R1966" s="73">
        <v>0</v>
      </c>
    </row>
    <row r="1967" spans="13:18">
      <c r="M1967" s="78">
        <v>245.25</v>
      </c>
      <c r="N1967" s="84">
        <v>23.9</v>
      </c>
      <c r="O1967" s="84">
        <v>21.1</v>
      </c>
      <c r="P1967" s="84">
        <v>2.2999999999999998</v>
      </c>
      <c r="Q1967" s="84">
        <v>3.67</v>
      </c>
      <c r="R1967" s="73">
        <v>0</v>
      </c>
    </row>
    <row r="1968" spans="13:18">
      <c r="M1968" s="78">
        <v>245.375</v>
      </c>
      <c r="N1968" s="84">
        <v>30</v>
      </c>
      <c r="O1968" s="84">
        <v>22.2</v>
      </c>
      <c r="P1968" s="84">
        <v>5.3</v>
      </c>
      <c r="Q1968" s="84">
        <v>4.2</v>
      </c>
      <c r="R1968" s="73">
        <v>3</v>
      </c>
    </row>
    <row r="1969" spans="13:18">
      <c r="M1969" s="78">
        <v>245.5</v>
      </c>
      <c r="N1969" s="84">
        <v>34.4</v>
      </c>
      <c r="O1969" s="84">
        <v>21.1</v>
      </c>
      <c r="P1969" s="84">
        <v>5.3</v>
      </c>
      <c r="Q1969" s="84">
        <v>4.55</v>
      </c>
      <c r="R1969" s="73">
        <v>5</v>
      </c>
    </row>
    <row r="1970" spans="13:18">
      <c r="M1970" s="78">
        <v>245.625</v>
      </c>
      <c r="N1970" s="84">
        <v>37.200000000000003</v>
      </c>
      <c r="O1970" s="84">
        <v>18.899999999999999</v>
      </c>
      <c r="P1970" s="84">
        <v>5.7</v>
      </c>
      <c r="Q1970" s="84">
        <v>3.32</v>
      </c>
      <c r="R1970" s="73">
        <v>3</v>
      </c>
    </row>
    <row r="1971" spans="13:18">
      <c r="M1971" s="78">
        <v>245.75</v>
      </c>
      <c r="N1971" s="84">
        <v>34.4</v>
      </c>
      <c r="O1971" s="84">
        <v>17.8</v>
      </c>
      <c r="P1971" s="84">
        <v>3.4</v>
      </c>
      <c r="Q1971" s="84">
        <v>3.85</v>
      </c>
      <c r="R1971" s="73">
        <v>2</v>
      </c>
    </row>
    <row r="1972" spans="13:18">
      <c r="M1972" s="78">
        <v>245.875</v>
      </c>
      <c r="N1972" s="84">
        <v>28.9</v>
      </c>
      <c r="O1972" s="84">
        <v>19.399999999999999</v>
      </c>
      <c r="P1972" s="84">
        <v>2.2999999999999998</v>
      </c>
      <c r="Q1972" s="84">
        <v>3.32</v>
      </c>
      <c r="R1972" s="73">
        <v>0</v>
      </c>
    </row>
    <row r="1973" spans="13:18">
      <c r="M1973" s="78">
        <v>246</v>
      </c>
      <c r="N1973" s="84">
        <v>27.8</v>
      </c>
      <c r="O1973" s="84">
        <v>20</v>
      </c>
      <c r="P1973" s="84">
        <v>3</v>
      </c>
      <c r="Q1973" s="84">
        <v>3.15</v>
      </c>
      <c r="R1973" s="73">
        <v>0</v>
      </c>
    </row>
    <row r="1974" spans="13:18">
      <c r="M1974" s="78">
        <v>246.125</v>
      </c>
      <c r="N1974" s="84">
        <v>26.1</v>
      </c>
      <c r="O1974" s="84">
        <v>20.6</v>
      </c>
      <c r="P1974" s="84">
        <v>2.7</v>
      </c>
      <c r="Q1974" s="84">
        <v>3.5</v>
      </c>
      <c r="R1974" s="73">
        <v>0</v>
      </c>
    </row>
    <row r="1975" spans="13:18">
      <c r="M1975" s="78">
        <v>246.25</v>
      </c>
      <c r="N1975" s="84">
        <v>25</v>
      </c>
      <c r="O1975" s="84">
        <v>20.6</v>
      </c>
      <c r="P1975" s="84">
        <v>1.9</v>
      </c>
      <c r="Q1975" s="84">
        <v>4.0199999999999996</v>
      </c>
      <c r="R1975" s="73">
        <v>3</v>
      </c>
    </row>
    <row r="1976" spans="13:18">
      <c r="M1976" s="78">
        <v>246.375</v>
      </c>
      <c r="N1976" s="84">
        <v>30.6</v>
      </c>
      <c r="O1976" s="84">
        <v>21.1</v>
      </c>
      <c r="P1976" s="84">
        <v>1.9</v>
      </c>
      <c r="Q1976" s="84">
        <v>4.2</v>
      </c>
      <c r="R1976" s="73">
        <v>6</v>
      </c>
    </row>
    <row r="1977" spans="13:18">
      <c r="M1977" s="78">
        <v>246.5</v>
      </c>
      <c r="N1977" s="84">
        <v>31.7</v>
      </c>
      <c r="O1977" s="84">
        <v>18.899999999999999</v>
      </c>
      <c r="P1977" s="84">
        <v>4.5</v>
      </c>
      <c r="Q1977" s="84">
        <v>5.42</v>
      </c>
      <c r="R1977" s="73">
        <v>8</v>
      </c>
    </row>
    <row r="1978" spans="13:18">
      <c r="M1978" s="78">
        <v>246.625</v>
      </c>
      <c r="N1978" s="84">
        <v>23.9</v>
      </c>
      <c r="O1978" s="84">
        <v>22.2</v>
      </c>
      <c r="P1978" s="84">
        <v>1.1000000000000001</v>
      </c>
      <c r="Q1978" s="84">
        <v>0.35</v>
      </c>
      <c r="R1978" s="73">
        <v>10</v>
      </c>
    </row>
    <row r="1979" spans="13:18">
      <c r="M1979" s="78">
        <v>246.75</v>
      </c>
      <c r="N1979" s="84">
        <v>26.1</v>
      </c>
      <c r="O1979" s="84">
        <v>23.3</v>
      </c>
      <c r="P1979" s="84">
        <v>3.4</v>
      </c>
      <c r="Q1979" s="84">
        <v>2.62</v>
      </c>
      <c r="R1979" s="73">
        <v>8</v>
      </c>
    </row>
    <row r="1980" spans="13:18">
      <c r="M1980" s="78">
        <v>246.875</v>
      </c>
      <c r="N1980" s="84">
        <v>23.3</v>
      </c>
      <c r="O1980" s="84">
        <v>21.1</v>
      </c>
      <c r="P1980" s="84">
        <v>1.1000000000000001</v>
      </c>
      <c r="Q1980" s="84">
        <v>1.92</v>
      </c>
      <c r="R1980" s="73">
        <v>4</v>
      </c>
    </row>
    <row r="1981" spans="13:18">
      <c r="M1981" s="78">
        <v>247</v>
      </c>
      <c r="N1981" s="84">
        <v>22.8</v>
      </c>
      <c r="O1981" s="84">
        <v>20</v>
      </c>
      <c r="P1981" s="84">
        <v>1.9</v>
      </c>
      <c r="Q1981" s="84">
        <v>1.05</v>
      </c>
      <c r="R1981" s="73">
        <v>0</v>
      </c>
    </row>
    <row r="1982" spans="13:18">
      <c r="M1982" s="78">
        <v>247.125</v>
      </c>
      <c r="N1982" s="84">
        <v>21.1</v>
      </c>
      <c r="O1982" s="84">
        <v>19.399999999999999</v>
      </c>
      <c r="P1982" s="84">
        <v>0</v>
      </c>
      <c r="Q1982" s="84">
        <v>0</v>
      </c>
      <c r="R1982" s="73">
        <v>2</v>
      </c>
    </row>
    <row r="1983" spans="13:18">
      <c r="M1983" s="78">
        <v>247.25</v>
      </c>
      <c r="N1983" s="84">
        <v>21.1</v>
      </c>
      <c r="O1983" s="84">
        <v>18.899999999999999</v>
      </c>
      <c r="P1983" s="84">
        <v>1.1000000000000001</v>
      </c>
      <c r="Q1983" s="84">
        <v>0.87</v>
      </c>
      <c r="R1983" s="73">
        <v>3</v>
      </c>
    </row>
    <row r="1984" spans="13:18">
      <c r="M1984" s="78">
        <v>247.375</v>
      </c>
      <c r="N1984" s="84">
        <v>26.7</v>
      </c>
      <c r="O1984" s="84">
        <v>21.7</v>
      </c>
      <c r="P1984" s="84">
        <v>1.9</v>
      </c>
      <c r="Q1984" s="84">
        <v>1.92</v>
      </c>
      <c r="R1984" s="73">
        <v>2</v>
      </c>
    </row>
    <row r="1985" spans="13:18">
      <c r="M1985" s="78">
        <v>247.5</v>
      </c>
      <c r="N1985" s="84">
        <v>32.799999999999997</v>
      </c>
      <c r="O1985" s="84">
        <v>22.2</v>
      </c>
      <c r="P1985" s="84">
        <v>2.2999999999999998</v>
      </c>
      <c r="Q1985" s="84">
        <v>2.8</v>
      </c>
      <c r="R1985" s="73">
        <v>2</v>
      </c>
    </row>
    <row r="1986" spans="13:18">
      <c r="M1986" s="78">
        <v>247.625</v>
      </c>
      <c r="N1986" s="84">
        <v>34.4</v>
      </c>
      <c r="O1986" s="84">
        <v>21.1</v>
      </c>
      <c r="P1986" s="84">
        <v>4.5</v>
      </c>
      <c r="Q1986" s="84">
        <v>2.27</v>
      </c>
      <c r="R1986" s="73">
        <v>4</v>
      </c>
    </row>
    <row r="1987" spans="13:18">
      <c r="M1987" s="78">
        <v>247.75</v>
      </c>
      <c r="N1987" s="84">
        <v>31.1</v>
      </c>
      <c r="O1987" s="84">
        <v>20.6</v>
      </c>
      <c r="P1987" s="84">
        <v>1.9</v>
      </c>
      <c r="Q1987" s="84">
        <v>2.27</v>
      </c>
      <c r="R1987" s="73">
        <v>8</v>
      </c>
    </row>
    <row r="1988" spans="13:18">
      <c r="M1988" s="78">
        <v>247.875</v>
      </c>
      <c r="N1988" s="84">
        <v>27.8</v>
      </c>
      <c r="O1988" s="84">
        <v>20.6</v>
      </c>
      <c r="P1988" s="84">
        <v>1.9</v>
      </c>
      <c r="Q1988" s="84">
        <v>1.05</v>
      </c>
      <c r="R1988" s="73">
        <v>7</v>
      </c>
    </row>
    <row r="1989" spans="13:18">
      <c r="M1989" s="78">
        <v>248</v>
      </c>
      <c r="N1989" s="84">
        <v>25.6</v>
      </c>
      <c r="O1989" s="84">
        <v>20.6</v>
      </c>
      <c r="P1989" s="84">
        <v>1.9</v>
      </c>
      <c r="Q1989" s="84">
        <v>1.75</v>
      </c>
      <c r="R1989" s="73">
        <v>0</v>
      </c>
    </row>
    <row r="1990" spans="13:18">
      <c r="M1990" s="78">
        <v>248.125</v>
      </c>
      <c r="N1990" s="84">
        <v>23.9</v>
      </c>
      <c r="O1990" s="84">
        <v>19.399999999999999</v>
      </c>
      <c r="P1990" s="84">
        <v>0</v>
      </c>
      <c r="Q1990" s="84">
        <v>0</v>
      </c>
      <c r="R1990" s="73">
        <v>0</v>
      </c>
    </row>
    <row r="1991" spans="13:18">
      <c r="M1991" s="78">
        <v>248.25</v>
      </c>
      <c r="N1991" s="84">
        <v>21.7</v>
      </c>
      <c r="O1991" s="84">
        <v>18.899999999999999</v>
      </c>
      <c r="P1991" s="84">
        <v>0</v>
      </c>
      <c r="Q1991" s="84">
        <v>0</v>
      </c>
      <c r="R1991" s="73">
        <v>3</v>
      </c>
    </row>
    <row r="1992" spans="13:18">
      <c r="M1992" s="78">
        <v>248.375</v>
      </c>
      <c r="N1992" s="84">
        <v>29.4</v>
      </c>
      <c r="O1992" s="84">
        <v>20</v>
      </c>
      <c r="P1992" s="84">
        <v>3</v>
      </c>
      <c r="Q1992" s="84">
        <v>3.85</v>
      </c>
      <c r="R1992" s="73">
        <v>2</v>
      </c>
    </row>
    <row r="1993" spans="13:18">
      <c r="M1993" s="78">
        <v>248.5</v>
      </c>
      <c r="N1993" s="84">
        <v>33.9</v>
      </c>
      <c r="O1993" s="84">
        <v>19.399999999999999</v>
      </c>
      <c r="P1993" s="84">
        <v>3</v>
      </c>
      <c r="Q1993" s="84">
        <v>2.8</v>
      </c>
      <c r="R1993" s="73">
        <v>3</v>
      </c>
    </row>
    <row r="1994" spans="13:18">
      <c r="M1994" s="78">
        <v>248.625</v>
      </c>
      <c r="N1994" s="84">
        <v>35.6</v>
      </c>
      <c r="O1994" s="84">
        <v>18.899999999999999</v>
      </c>
      <c r="P1994" s="84">
        <v>3.8</v>
      </c>
      <c r="Q1994" s="84">
        <v>2.27</v>
      </c>
      <c r="R1994" s="73">
        <v>3</v>
      </c>
    </row>
    <row r="1995" spans="13:18">
      <c r="M1995" s="78">
        <v>248.75</v>
      </c>
      <c r="N1995" s="84">
        <v>32.799999999999997</v>
      </c>
      <c r="O1995" s="84">
        <v>18.899999999999999</v>
      </c>
      <c r="P1995" s="84">
        <v>2.7</v>
      </c>
      <c r="Q1995" s="84">
        <v>1.75</v>
      </c>
      <c r="R1995" s="73">
        <v>7</v>
      </c>
    </row>
    <row r="1996" spans="13:18">
      <c r="M1996" s="78">
        <v>248.875</v>
      </c>
      <c r="N1996" s="84">
        <v>30.6</v>
      </c>
      <c r="O1996" s="84">
        <v>20</v>
      </c>
      <c r="P1996" s="84">
        <v>2.2999999999999998</v>
      </c>
      <c r="Q1996" s="84">
        <v>2.4500000000000002</v>
      </c>
      <c r="R1996" s="73">
        <v>1</v>
      </c>
    </row>
    <row r="1997" spans="13:18">
      <c r="M1997" s="78">
        <v>249</v>
      </c>
      <c r="N1997" s="84">
        <v>25</v>
      </c>
      <c r="O1997" s="84">
        <v>19.399999999999999</v>
      </c>
      <c r="P1997" s="84">
        <v>1.9</v>
      </c>
      <c r="Q1997" s="84">
        <v>0.7</v>
      </c>
      <c r="R1997" s="73">
        <v>0</v>
      </c>
    </row>
    <row r="1998" spans="13:18">
      <c r="M1998" s="78">
        <v>249.125</v>
      </c>
      <c r="N1998" s="84">
        <v>23.3</v>
      </c>
      <c r="O1998" s="84">
        <v>18.899999999999999</v>
      </c>
      <c r="P1998" s="84">
        <v>1.1000000000000001</v>
      </c>
      <c r="Q1998" s="84">
        <v>1.22</v>
      </c>
      <c r="R1998" s="73">
        <v>0</v>
      </c>
    </row>
    <row r="1999" spans="13:18">
      <c r="M1999" s="78">
        <v>249.25</v>
      </c>
      <c r="N1999" s="84">
        <v>22.8</v>
      </c>
      <c r="O1999" s="84">
        <v>18.3</v>
      </c>
      <c r="P1999" s="84">
        <v>2.2999999999999998</v>
      </c>
      <c r="Q1999" s="84">
        <v>1.05</v>
      </c>
      <c r="R1999" s="73">
        <v>3</v>
      </c>
    </row>
    <row r="2000" spans="13:18">
      <c r="M2000" s="78">
        <v>249.375</v>
      </c>
      <c r="N2000" s="84">
        <v>28.3</v>
      </c>
      <c r="O2000" s="84">
        <v>20</v>
      </c>
      <c r="P2000" s="84">
        <v>0</v>
      </c>
      <c r="Q2000" s="84">
        <v>0</v>
      </c>
      <c r="R2000" s="73">
        <v>0</v>
      </c>
    </row>
    <row r="2001" spans="13:18">
      <c r="M2001" s="78">
        <v>249.5</v>
      </c>
      <c r="N2001" s="84">
        <v>35</v>
      </c>
      <c r="O2001" s="84">
        <v>20</v>
      </c>
      <c r="P2001" s="84">
        <v>2.7</v>
      </c>
      <c r="Q2001" s="84">
        <v>1.75</v>
      </c>
      <c r="R2001" s="73">
        <v>2</v>
      </c>
    </row>
    <row r="2002" spans="13:18">
      <c r="M2002" s="78">
        <v>249.625</v>
      </c>
      <c r="N2002" s="84">
        <v>36.1</v>
      </c>
      <c r="O2002" s="84">
        <v>19.399999999999999</v>
      </c>
      <c r="P2002" s="84">
        <v>4.5</v>
      </c>
      <c r="Q2002" s="84">
        <v>1.57</v>
      </c>
      <c r="R2002" s="73">
        <v>5</v>
      </c>
    </row>
    <row r="2003" spans="13:18">
      <c r="M2003" s="78">
        <v>249.75</v>
      </c>
      <c r="N2003" s="84">
        <v>32.799999999999997</v>
      </c>
      <c r="O2003" s="84">
        <v>19.399999999999999</v>
      </c>
      <c r="P2003" s="84">
        <v>3</v>
      </c>
      <c r="Q2003" s="84">
        <v>2.1</v>
      </c>
      <c r="R2003" s="73">
        <v>6</v>
      </c>
    </row>
    <row r="2004" spans="13:18">
      <c r="M2004" s="78">
        <v>249.875</v>
      </c>
      <c r="N2004" s="84">
        <v>27.8</v>
      </c>
      <c r="O2004" s="84">
        <v>19.399999999999999</v>
      </c>
      <c r="P2004" s="84">
        <v>1.9</v>
      </c>
      <c r="Q2004" s="84">
        <v>2.4500000000000002</v>
      </c>
      <c r="R2004" s="73">
        <v>2</v>
      </c>
    </row>
    <row r="2005" spans="13:18">
      <c r="M2005" s="78">
        <v>250</v>
      </c>
      <c r="N2005" s="84">
        <v>24.4</v>
      </c>
      <c r="O2005" s="84">
        <v>18.899999999999999</v>
      </c>
      <c r="P2005" s="84">
        <v>0</v>
      </c>
      <c r="Q2005" s="84">
        <v>0</v>
      </c>
      <c r="R2005" s="73">
        <v>0</v>
      </c>
    </row>
    <row r="2006" spans="13:18">
      <c r="M2006" s="78">
        <v>250.125</v>
      </c>
      <c r="N2006" s="84">
        <v>22.8</v>
      </c>
      <c r="O2006" s="84">
        <v>18.899999999999999</v>
      </c>
      <c r="P2006" s="84">
        <v>0</v>
      </c>
      <c r="Q2006" s="84">
        <v>0</v>
      </c>
      <c r="R2006" s="73">
        <v>1</v>
      </c>
    </row>
    <row r="2007" spans="13:18">
      <c r="M2007" s="78">
        <v>250.25</v>
      </c>
      <c r="N2007" s="84">
        <v>22.2</v>
      </c>
      <c r="O2007" s="84">
        <v>18.899999999999999</v>
      </c>
      <c r="P2007" s="84">
        <v>0</v>
      </c>
      <c r="Q2007" s="84">
        <v>0</v>
      </c>
      <c r="R2007" s="73">
        <v>2</v>
      </c>
    </row>
    <row r="2008" spans="13:18">
      <c r="M2008" s="78">
        <v>250.375</v>
      </c>
      <c r="N2008" s="84">
        <v>28.9</v>
      </c>
      <c r="O2008" s="84">
        <v>20.6</v>
      </c>
      <c r="P2008" s="84">
        <v>2.2999999999999998</v>
      </c>
      <c r="Q2008" s="84">
        <v>0.87</v>
      </c>
      <c r="R2008" s="73">
        <v>0</v>
      </c>
    </row>
    <row r="2009" spans="13:18">
      <c r="M2009" s="78">
        <v>250.5</v>
      </c>
      <c r="N2009" s="84">
        <v>33.9</v>
      </c>
      <c r="O2009" s="84">
        <v>20</v>
      </c>
      <c r="P2009" s="84">
        <v>3.4</v>
      </c>
      <c r="Q2009" s="84">
        <v>1.05</v>
      </c>
      <c r="R2009" s="73">
        <v>3</v>
      </c>
    </row>
    <row r="2010" spans="13:18">
      <c r="M2010" s="78">
        <v>250.625</v>
      </c>
      <c r="N2010" s="84">
        <v>36.1</v>
      </c>
      <c r="O2010" s="84">
        <v>20</v>
      </c>
      <c r="P2010" s="84">
        <v>2.2999999999999998</v>
      </c>
      <c r="Q2010" s="84">
        <v>2.1</v>
      </c>
      <c r="R2010" s="73">
        <v>3</v>
      </c>
    </row>
    <row r="2011" spans="13:18">
      <c r="M2011" s="78">
        <v>250.75</v>
      </c>
      <c r="N2011" s="84">
        <v>32.799999999999997</v>
      </c>
      <c r="O2011" s="84">
        <v>18.3</v>
      </c>
      <c r="P2011" s="84">
        <v>2.2999999999999998</v>
      </c>
      <c r="Q2011" s="84">
        <v>2.27</v>
      </c>
      <c r="R2011" s="73">
        <v>0</v>
      </c>
    </row>
    <row r="2012" spans="13:18">
      <c r="M2012" s="78">
        <v>250.875</v>
      </c>
      <c r="N2012" s="84">
        <v>27.2</v>
      </c>
      <c r="O2012" s="84">
        <v>20</v>
      </c>
      <c r="P2012" s="84">
        <v>0</v>
      </c>
      <c r="Q2012" s="84">
        <v>0</v>
      </c>
      <c r="R2012" s="73">
        <v>0</v>
      </c>
    </row>
    <row r="2013" spans="13:18">
      <c r="M2013" s="78">
        <v>251</v>
      </c>
      <c r="N2013" s="84">
        <v>24.4</v>
      </c>
      <c r="O2013" s="84">
        <v>19.399999999999999</v>
      </c>
      <c r="P2013" s="84">
        <v>0</v>
      </c>
      <c r="Q2013" s="84">
        <v>0</v>
      </c>
      <c r="R2013" s="73">
        <v>0</v>
      </c>
    </row>
    <row r="2014" spans="13:18">
      <c r="M2014" s="78">
        <v>251.125</v>
      </c>
      <c r="N2014" s="84">
        <v>23.3</v>
      </c>
      <c r="O2014" s="84">
        <v>19.399999999999999</v>
      </c>
      <c r="P2014" s="84">
        <v>0</v>
      </c>
      <c r="Q2014" s="84">
        <v>0</v>
      </c>
      <c r="R2014" s="73">
        <v>0</v>
      </c>
    </row>
    <row r="2015" spans="13:18">
      <c r="M2015" s="78">
        <v>251.25</v>
      </c>
      <c r="N2015" s="84">
        <v>22.8</v>
      </c>
      <c r="O2015" s="84">
        <v>19.399999999999999</v>
      </c>
      <c r="P2015" s="84">
        <v>0</v>
      </c>
      <c r="Q2015" s="84">
        <v>0</v>
      </c>
      <c r="R2015" s="73">
        <v>5</v>
      </c>
    </row>
    <row r="2016" spans="13:18">
      <c r="M2016" s="78">
        <v>251.375</v>
      </c>
      <c r="N2016" s="84">
        <v>29.4</v>
      </c>
      <c r="O2016" s="84">
        <v>20.6</v>
      </c>
      <c r="P2016" s="84">
        <v>2.2999999999999998</v>
      </c>
      <c r="Q2016" s="84">
        <v>1.22</v>
      </c>
      <c r="R2016" s="73">
        <v>0</v>
      </c>
    </row>
    <row r="2017" spans="13:18">
      <c r="M2017" s="78">
        <v>251.5</v>
      </c>
      <c r="N2017" s="84">
        <v>34.4</v>
      </c>
      <c r="O2017" s="84">
        <v>20</v>
      </c>
      <c r="P2017" s="84">
        <v>3.4</v>
      </c>
      <c r="Q2017" s="84">
        <v>2.1</v>
      </c>
      <c r="R2017" s="73">
        <v>2</v>
      </c>
    </row>
    <row r="2018" spans="13:18">
      <c r="M2018" s="78">
        <v>251.625</v>
      </c>
      <c r="N2018" s="84">
        <v>37.200000000000003</v>
      </c>
      <c r="O2018" s="84">
        <v>18.899999999999999</v>
      </c>
      <c r="P2018" s="84">
        <v>3.4</v>
      </c>
      <c r="Q2018" s="84">
        <v>2.4500000000000002</v>
      </c>
      <c r="R2018" s="73">
        <v>2</v>
      </c>
    </row>
    <row r="2019" spans="13:18">
      <c r="M2019" s="78">
        <v>251.75</v>
      </c>
      <c r="N2019" s="84">
        <v>33.9</v>
      </c>
      <c r="O2019" s="84">
        <v>17.8</v>
      </c>
      <c r="P2019" s="84">
        <v>2.7</v>
      </c>
      <c r="Q2019" s="84">
        <v>2.27</v>
      </c>
      <c r="R2019" s="73">
        <v>3</v>
      </c>
    </row>
    <row r="2020" spans="13:18">
      <c r="M2020" s="78">
        <v>251.875</v>
      </c>
      <c r="N2020" s="84">
        <v>28.3</v>
      </c>
      <c r="O2020" s="84">
        <v>18.899999999999999</v>
      </c>
      <c r="P2020" s="84">
        <v>2.7</v>
      </c>
      <c r="Q2020" s="84">
        <v>2.4500000000000002</v>
      </c>
      <c r="R2020" s="73">
        <v>1</v>
      </c>
    </row>
    <row r="2021" spans="13:18">
      <c r="M2021" s="78">
        <v>252</v>
      </c>
      <c r="N2021" s="84">
        <v>25</v>
      </c>
      <c r="O2021" s="84">
        <v>18.3</v>
      </c>
      <c r="P2021" s="84">
        <v>1.9</v>
      </c>
      <c r="Q2021" s="84">
        <v>1.92</v>
      </c>
      <c r="R2021" s="73">
        <v>0</v>
      </c>
    </row>
    <row r="2022" spans="13:18">
      <c r="M2022" s="78">
        <v>252.125</v>
      </c>
      <c r="N2022" s="84">
        <v>23.9</v>
      </c>
      <c r="O2022" s="84">
        <v>18.3</v>
      </c>
      <c r="P2022" s="84">
        <v>0</v>
      </c>
      <c r="Q2022" s="84">
        <v>0</v>
      </c>
      <c r="R2022" s="73">
        <v>0</v>
      </c>
    </row>
    <row r="2023" spans="13:18">
      <c r="M2023" s="78">
        <v>252.25</v>
      </c>
      <c r="N2023" s="84">
        <v>23.3</v>
      </c>
      <c r="O2023" s="84">
        <v>18.899999999999999</v>
      </c>
      <c r="P2023" s="84">
        <v>1.9</v>
      </c>
      <c r="Q2023" s="84">
        <v>3.85</v>
      </c>
      <c r="R2023" s="73">
        <v>6</v>
      </c>
    </row>
    <row r="2024" spans="13:18">
      <c r="M2024" s="78">
        <v>252.375</v>
      </c>
      <c r="N2024" s="84">
        <v>31.7</v>
      </c>
      <c r="O2024" s="84">
        <v>19.399999999999999</v>
      </c>
      <c r="P2024" s="84">
        <v>0</v>
      </c>
      <c r="Q2024" s="84">
        <v>0</v>
      </c>
      <c r="R2024" s="73">
        <v>7</v>
      </c>
    </row>
    <row r="2025" spans="13:18">
      <c r="M2025" s="78">
        <v>252.5</v>
      </c>
      <c r="N2025" s="84">
        <v>36.700000000000003</v>
      </c>
      <c r="O2025" s="84">
        <v>18.899999999999999</v>
      </c>
      <c r="P2025" s="84">
        <v>2.7</v>
      </c>
      <c r="Q2025" s="84">
        <v>2.8</v>
      </c>
      <c r="R2025" s="73">
        <v>8</v>
      </c>
    </row>
    <row r="2026" spans="13:18">
      <c r="M2026" s="78">
        <v>252.625</v>
      </c>
      <c r="N2026" s="84">
        <v>33.9</v>
      </c>
      <c r="O2026" s="84">
        <v>19.399999999999999</v>
      </c>
      <c r="P2026" s="84">
        <v>3.8</v>
      </c>
      <c r="Q2026" s="84">
        <v>3.67</v>
      </c>
      <c r="R2026" s="73">
        <v>8</v>
      </c>
    </row>
    <row r="2027" spans="13:18">
      <c r="M2027" s="78">
        <v>252.75</v>
      </c>
      <c r="N2027" s="84">
        <v>25.6</v>
      </c>
      <c r="O2027" s="84">
        <v>17.2</v>
      </c>
      <c r="P2027" s="84">
        <v>1.1000000000000001</v>
      </c>
      <c r="Q2027" s="84">
        <v>2.62</v>
      </c>
      <c r="R2027" s="73">
        <v>8</v>
      </c>
    </row>
    <row r="2028" spans="13:18">
      <c r="M2028" s="78">
        <v>252.875</v>
      </c>
      <c r="N2028" s="84">
        <v>23.9</v>
      </c>
      <c r="O2028" s="84">
        <v>17.8</v>
      </c>
      <c r="P2028" s="84">
        <v>1.9</v>
      </c>
      <c r="Q2028" s="84">
        <v>4.0199999999999996</v>
      </c>
      <c r="R2028" s="73">
        <v>8</v>
      </c>
    </row>
    <row r="2029" spans="13:18">
      <c r="M2029" s="78">
        <v>253</v>
      </c>
      <c r="N2029" s="84">
        <v>22.2</v>
      </c>
      <c r="O2029" s="84">
        <v>17.8</v>
      </c>
      <c r="P2029" s="84">
        <v>0</v>
      </c>
      <c r="Q2029" s="84">
        <v>0</v>
      </c>
      <c r="R2029" s="73">
        <v>2</v>
      </c>
    </row>
    <row r="2030" spans="13:18">
      <c r="M2030" s="78">
        <v>253.125</v>
      </c>
      <c r="N2030" s="84">
        <v>21.7</v>
      </c>
      <c r="O2030" s="84">
        <v>17.8</v>
      </c>
      <c r="P2030" s="84">
        <v>1.9</v>
      </c>
      <c r="Q2030" s="84">
        <v>4.72</v>
      </c>
      <c r="R2030" s="73">
        <v>0</v>
      </c>
    </row>
    <row r="2031" spans="13:18">
      <c r="M2031" s="78">
        <v>253.25</v>
      </c>
      <c r="N2031" s="84">
        <v>21.1</v>
      </c>
      <c r="O2031" s="84">
        <v>17.8</v>
      </c>
      <c r="P2031" s="84">
        <v>2.2999999999999998</v>
      </c>
      <c r="Q2031" s="84">
        <v>4.55</v>
      </c>
      <c r="R2031" s="73">
        <v>1</v>
      </c>
    </row>
    <row r="2032" spans="13:18">
      <c r="M2032" s="78">
        <v>253.375</v>
      </c>
      <c r="N2032" s="84">
        <v>30.6</v>
      </c>
      <c r="O2032" s="84">
        <v>19.399999999999999</v>
      </c>
      <c r="P2032" s="84">
        <v>3</v>
      </c>
      <c r="Q2032" s="84">
        <v>5.77</v>
      </c>
      <c r="R2032" s="73">
        <v>2</v>
      </c>
    </row>
    <row r="2033" spans="13:18">
      <c r="M2033" s="78">
        <v>253.5</v>
      </c>
      <c r="N2033" s="84">
        <v>36.1</v>
      </c>
      <c r="O2033" s="84">
        <v>18.3</v>
      </c>
      <c r="P2033" s="84">
        <v>2.2999999999999998</v>
      </c>
      <c r="Q2033" s="84">
        <v>1.4</v>
      </c>
      <c r="R2033" s="73">
        <v>3</v>
      </c>
    </row>
    <row r="2034" spans="13:18">
      <c r="M2034" s="78">
        <v>253.625</v>
      </c>
      <c r="N2034" s="84">
        <v>36.700000000000003</v>
      </c>
      <c r="O2034" s="84">
        <v>18.3</v>
      </c>
      <c r="P2034" s="84">
        <v>2.2999999999999998</v>
      </c>
      <c r="Q2034" s="84">
        <v>2.97</v>
      </c>
      <c r="R2034" s="73">
        <v>3</v>
      </c>
    </row>
    <row r="2035" spans="13:18">
      <c r="M2035" s="78">
        <v>253.75</v>
      </c>
      <c r="N2035" s="84">
        <v>32.799999999999997</v>
      </c>
      <c r="O2035" s="84">
        <v>16.100000000000001</v>
      </c>
      <c r="P2035" s="84">
        <v>2.2999999999999998</v>
      </c>
      <c r="Q2035" s="84">
        <v>2.97</v>
      </c>
      <c r="R2035" s="73">
        <v>2</v>
      </c>
    </row>
    <row r="2036" spans="13:18">
      <c r="M2036" s="78">
        <v>253.875</v>
      </c>
      <c r="N2036" s="84">
        <v>27.8</v>
      </c>
      <c r="O2036" s="84">
        <v>17.2</v>
      </c>
      <c r="P2036" s="84">
        <v>2.7</v>
      </c>
      <c r="Q2036" s="84">
        <v>4.55</v>
      </c>
      <c r="R2036" s="73">
        <v>3</v>
      </c>
    </row>
    <row r="2037" spans="13:18">
      <c r="M2037" s="78">
        <v>254</v>
      </c>
      <c r="N2037" s="84">
        <v>26.7</v>
      </c>
      <c r="O2037" s="84">
        <v>17.2</v>
      </c>
      <c r="P2037" s="84">
        <v>3.8</v>
      </c>
      <c r="Q2037" s="84">
        <v>6.12</v>
      </c>
      <c r="R2037" s="73">
        <v>3</v>
      </c>
    </row>
    <row r="2038" spans="13:18">
      <c r="M2038" s="78">
        <v>254.125</v>
      </c>
      <c r="N2038" s="84">
        <v>25</v>
      </c>
      <c r="O2038" s="84">
        <v>18.3</v>
      </c>
      <c r="P2038" s="84">
        <v>3</v>
      </c>
      <c r="Q2038" s="84">
        <v>0.17</v>
      </c>
      <c r="R2038" s="73">
        <v>0</v>
      </c>
    </row>
    <row r="2039" spans="13:18">
      <c r="M2039" s="78">
        <v>254.25</v>
      </c>
      <c r="N2039" s="84">
        <v>23.9</v>
      </c>
      <c r="O2039" s="84">
        <v>18.3</v>
      </c>
      <c r="P2039" s="84">
        <v>2.2999999999999998</v>
      </c>
      <c r="Q2039" s="84">
        <v>0.7</v>
      </c>
      <c r="R2039" s="73">
        <v>0</v>
      </c>
    </row>
    <row r="2040" spans="13:18">
      <c r="M2040" s="78">
        <v>254.375</v>
      </c>
      <c r="N2040" s="84">
        <v>28.3</v>
      </c>
      <c r="O2040" s="84">
        <v>17.2</v>
      </c>
      <c r="P2040" s="84">
        <v>4.5</v>
      </c>
      <c r="Q2040" s="84">
        <v>0.87</v>
      </c>
      <c r="R2040" s="73">
        <v>0</v>
      </c>
    </row>
    <row r="2041" spans="13:18">
      <c r="M2041" s="78">
        <v>254.5</v>
      </c>
      <c r="N2041" s="84">
        <v>31.7</v>
      </c>
      <c r="O2041" s="84">
        <v>17.8</v>
      </c>
      <c r="P2041" s="84">
        <v>3</v>
      </c>
      <c r="Q2041" s="84">
        <v>0.87</v>
      </c>
      <c r="R2041" s="73">
        <v>0</v>
      </c>
    </row>
    <row r="2042" spans="13:18">
      <c r="M2042" s="78">
        <v>254.625</v>
      </c>
      <c r="N2042" s="84">
        <v>33.9</v>
      </c>
      <c r="O2042" s="84">
        <v>18.3</v>
      </c>
      <c r="P2042" s="84">
        <v>5.3</v>
      </c>
      <c r="Q2042" s="84">
        <v>2.1</v>
      </c>
      <c r="R2042" s="73">
        <v>5</v>
      </c>
    </row>
    <row r="2043" spans="13:18">
      <c r="M2043" s="78">
        <v>254.75</v>
      </c>
      <c r="N2043" s="84">
        <v>28.9</v>
      </c>
      <c r="O2043" s="84">
        <v>15.6</v>
      </c>
      <c r="P2043" s="84">
        <v>4.5</v>
      </c>
      <c r="Q2043" s="84">
        <v>2.1</v>
      </c>
      <c r="R2043" s="73">
        <v>6</v>
      </c>
    </row>
    <row r="2044" spans="13:18">
      <c r="M2044" s="78">
        <v>254.875</v>
      </c>
      <c r="N2044" s="84">
        <v>25</v>
      </c>
      <c r="O2044" s="84">
        <v>15.6</v>
      </c>
      <c r="P2044" s="84">
        <v>3.4</v>
      </c>
      <c r="Q2044" s="84">
        <v>1.05</v>
      </c>
      <c r="R2044" s="73">
        <v>6</v>
      </c>
    </row>
    <row r="2045" spans="13:18">
      <c r="M2045" s="78">
        <v>255</v>
      </c>
      <c r="N2045" s="84">
        <v>21.7</v>
      </c>
      <c r="O2045" s="84">
        <v>13.3</v>
      </c>
      <c r="P2045" s="84">
        <v>1.9</v>
      </c>
      <c r="Q2045" s="84">
        <v>0.87</v>
      </c>
      <c r="R2045" s="73">
        <v>1</v>
      </c>
    </row>
    <row r="2046" spans="13:18">
      <c r="M2046" s="78">
        <v>255.125</v>
      </c>
      <c r="N2046" s="84">
        <v>22.8</v>
      </c>
      <c r="O2046" s="84">
        <v>11.7</v>
      </c>
      <c r="P2046" s="84">
        <v>2.2999999999999998</v>
      </c>
      <c r="Q2046" s="84">
        <v>0.87</v>
      </c>
      <c r="R2046" s="73">
        <v>0</v>
      </c>
    </row>
    <row r="2047" spans="13:18">
      <c r="M2047" s="78">
        <v>255.25</v>
      </c>
      <c r="N2047" s="84">
        <v>18.899999999999999</v>
      </c>
      <c r="O2047" s="84">
        <v>10.6</v>
      </c>
      <c r="P2047" s="84">
        <v>1.9</v>
      </c>
      <c r="Q2047" s="84">
        <v>0.87</v>
      </c>
      <c r="R2047" s="73">
        <v>5</v>
      </c>
    </row>
    <row r="2048" spans="13:18">
      <c r="M2048" s="78">
        <v>255.375</v>
      </c>
      <c r="N2048" s="84">
        <v>24.4</v>
      </c>
      <c r="O2048" s="84">
        <v>11.7</v>
      </c>
      <c r="P2048" s="84">
        <v>2.2999999999999998</v>
      </c>
      <c r="Q2048" s="84">
        <v>1.92</v>
      </c>
      <c r="R2048" s="73">
        <v>3</v>
      </c>
    </row>
    <row r="2049" spans="13:18">
      <c r="M2049" s="78">
        <v>255.5</v>
      </c>
      <c r="N2049" s="84">
        <v>30</v>
      </c>
      <c r="O2049" s="84">
        <v>12.8</v>
      </c>
      <c r="P2049" s="84">
        <v>3</v>
      </c>
      <c r="Q2049" s="84">
        <v>1.92</v>
      </c>
      <c r="R2049" s="73">
        <v>0</v>
      </c>
    </row>
    <row r="2050" spans="13:18">
      <c r="M2050" s="78">
        <v>255.625</v>
      </c>
      <c r="N2050" s="84">
        <v>33.299999999999997</v>
      </c>
      <c r="O2050" s="84">
        <v>13.9</v>
      </c>
      <c r="P2050" s="84">
        <v>3</v>
      </c>
      <c r="Q2050" s="84">
        <v>1.57</v>
      </c>
      <c r="R2050" s="73">
        <v>0</v>
      </c>
    </row>
    <row r="2051" spans="13:18">
      <c r="M2051" s="78">
        <v>255.75</v>
      </c>
      <c r="N2051" s="84">
        <v>30.6</v>
      </c>
      <c r="O2051" s="84">
        <v>15</v>
      </c>
      <c r="P2051" s="84">
        <v>2.2999999999999998</v>
      </c>
      <c r="Q2051" s="84">
        <v>2.1</v>
      </c>
      <c r="R2051" s="73">
        <v>0</v>
      </c>
    </row>
    <row r="2052" spans="13:18">
      <c r="M2052" s="78">
        <v>255.875</v>
      </c>
      <c r="N2052" s="84">
        <v>25.6</v>
      </c>
      <c r="O2052" s="84">
        <v>15.6</v>
      </c>
      <c r="P2052" s="84">
        <v>1.9</v>
      </c>
      <c r="Q2052" s="84">
        <v>2.27</v>
      </c>
      <c r="R2052" s="73">
        <v>2</v>
      </c>
    </row>
    <row r="2053" spans="13:18">
      <c r="M2053" s="78">
        <v>256</v>
      </c>
      <c r="N2053" s="84">
        <v>23.9</v>
      </c>
      <c r="O2053" s="84">
        <v>14.4</v>
      </c>
      <c r="P2053" s="84">
        <v>0</v>
      </c>
      <c r="Q2053" s="84">
        <v>0</v>
      </c>
      <c r="R2053" s="73">
        <v>4</v>
      </c>
    </row>
    <row r="2054" spans="13:18">
      <c r="M2054" s="78">
        <v>256.125</v>
      </c>
      <c r="N2054" s="84">
        <v>21.1</v>
      </c>
      <c r="O2054" s="84">
        <v>15</v>
      </c>
      <c r="P2054" s="84">
        <v>0</v>
      </c>
      <c r="Q2054" s="84">
        <v>0</v>
      </c>
      <c r="R2054" s="73">
        <v>7</v>
      </c>
    </row>
    <row r="2055" spans="13:18">
      <c r="M2055" s="78">
        <v>256.25</v>
      </c>
      <c r="N2055" s="84">
        <v>20</v>
      </c>
      <c r="O2055" s="84">
        <v>14.4</v>
      </c>
      <c r="P2055" s="84">
        <v>0</v>
      </c>
      <c r="Q2055" s="84">
        <v>0</v>
      </c>
      <c r="R2055" s="73">
        <v>4</v>
      </c>
    </row>
    <row r="2056" spans="13:18">
      <c r="M2056" s="78">
        <v>256.375</v>
      </c>
      <c r="N2056" s="84">
        <v>27.8</v>
      </c>
      <c r="O2056" s="84">
        <v>16.100000000000001</v>
      </c>
      <c r="P2056" s="84">
        <v>1.9</v>
      </c>
      <c r="Q2056" s="84">
        <v>2.62</v>
      </c>
      <c r="R2056" s="73">
        <v>0</v>
      </c>
    </row>
    <row r="2057" spans="13:18">
      <c r="M2057" s="78">
        <v>256.5</v>
      </c>
      <c r="N2057" s="84">
        <v>35</v>
      </c>
      <c r="O2057" s="84">
        <v>17.8</v>
      </c>
      <c r="P2057" s="84">
        <v>4.5</v>
      </c>
      <c r="Q2057" s="84">
        <v>4.72</v>
      </c>
      <c r="R2057" s="73">
        <v>4</v>
      </c>
    </row>
    <row r="2058" spans="13:18">
      <c r="M2058" s="78">
        <v>256.625</v>
      </c>
      <c r="N2058" s="84">
        <v>37.799999999999997</v>
      </c>
      <c r="O2058" s="84">
        <v>17.2</v>
      </c>
      <c r="P2058" s="84">
        <v>5.7</v>
      </c>
      <c r="Q2058" s="84">
        <v>3.67</v>
      </c>
      <c r="R2058" s="73">
        <v>4</v>
      </c>
    </row>
    <row r="2059" spans="13:18">
      <c r="M2059" s="78">
        <v>256.75</v>
      </c>
      <c r="N2059" s="84">
        <v>33.9</v>
      </c>
      <c r="O2059" s="84">
        <v>16.7</v>
      </c>
      <c r="P2059" s="84">
        <v>2.7</v>
      </c>
      <c r="Q2059" s="84">
        <v>2.97</v>
      </c>
      <c r="R2059" s="73">
        <v>1</v>
      </c>
    </row>
    <row r="2060" spans="13:18">
      <c r="M2060" s="78">
        <v>256.875</v>
      </c>
      <c r="N2060" s="84">
        <v>28.9</v>
      </c>
      <c r="O2060" s="84">
        <v>17.8</v>
      </c>
      <c r="P2060" s="84">
        <v>2.7</v>
      </c>
      <c r="Q2060" s="84">
        <v>3.15</v>
      </c>
      <c r="R2060" s="73">
        <v>0</v>
      </c>
    </row>
    <row r="2061" spans="13:18">
      <c r="M2061" s="78">
        <v>257</v>
      </c>
      <c r="N2061" s="84">
        <v>26.1</v>
      </c>
      <c r="O2061" s="84">
        <v>17.2</v>
      </c>
      <c r="P2061" s="84">
        <v>1.9</v>
      </c>
      <c r="Q2061" s="84">
        <v>3.85</v>
      </c>
      <c r="R2061" s="73">
        <v>0</v>
      </c>
    </row>
    <row r="2062" spans="13:18">
      <c r="M2062" s="78">
        <v>257.125</v>
      </c>
      <c r="N2062" s="84">
        <v>22.2</v>
      </c>
      <c r="O2062" s="84">
        <v>16.7</v>
      </c>
      <c r="P2062" s="84">
        <v>0</v>
      </c>
      <c r="Q2062" s="84">
        <v>0</v>
      </c>
      <c r="R2062" s="73">
        <v>0</v>
      </c>
    </row>
    <row r="2063" spans="13:18">
      <c r="M2063" s="78">
        <v>257.25</v>
      </c>
      <c r="N2063" s="84">
        <v>21.1</v>
      </c>
      <c r="O2063" s="84">
        <v>16.7</v>
      </c>
      <c r="P2063" s="84">
        <v>0</v>
      </c>
      <c r="Q2063" s="84">
        <v>0</v>
      </c>
      <c r="R2063" s="73">
        <v>3</v>
      </c>
    </row>
    <row r="2064" spans="13:18">
      <c r="M2064" s="78">
        <v>257.375</v>
      </c>
      <c r="N2064" s="84">
        <v>29.4</v>
      </c>
      <c r="O2064" s="84">
        <v>16.100000000000001</v>
      </c>
      <c r="P2064" s="84">
        <v>3</v>
      </c>
      <c r="Q2064" s="84">
        <v>4.72</v>
      </c>
      <c r="R2064" s="73">
        <v>4</v>
      </c>
    </row>
    <row r="2065" spans="13:18">
      <c r="M2065" s="78">
        <v>257.5</v>
      </c>
      <c r="N2065" s="84">
        <v>36.1</v>
      </c>
      <c r="O2065" s="84">
        <v>17.2</v>
      </c>
      <c r="P2065" s="84">
        <v>5.7</v>
      </c>
      <c r="Q2065" s="84">
        <v>4.55</v>
      </c>
      <c r="R2065" s="73">
        <v>5</v>
      </c>
    </row>
    <row r="2066" spans="13:18">
      <c r="M2066" s="78">
        <v>257.625</v>
      </c>
      <c r="N2066" s="84">
        <v>37.799999999999997</v>
      </c>
      <c r="O2066" s="84">
        <v>16.100000000000001</v>
      </c>
      <c r="P2066" s="84">
        <v>3.8</v>
      </c>
      <c r="Q2066" s="84">
        <v>4.55</v>
      </c>
      <c r="R2066" s="73">
        <v>2</v>
      </c>
    </row>
    <row r="2067" spans="13:18">
      <c r="M2067" s="78">
        <v>257.75</v>
      </c>
      <c r="N2067" s="84">
        <v>33.9</v>
      </c>
      <c r="O2067" s="84">
        <v>14.4</v>
      </c>
      <c r="P2067" s="84">
        <v>2.7</v>
      </c>
      <c r="Q2067" s="84">
        <v>3.67</v>
      </c>
      <c r="R2067" s="73">
        <v>7</v>
      </c>
    </row>
    <row r="2068" spans="13:18">
      <c r="M2068" s="78">
        <v>257.875</v>
      </c>
      <c r="N2068" s="84">
        <v>28.3</v>
      </c>
      <c r="O2068" s="84">
        <v>15</v>
      </c>
      <c r="P2068" s="84">
        <v>0</v>
      </c>
      <c r="Q2068" s="84">
        <v>0</v>
      </c>
      <c r="R2068" s="73">
        <v>0</v>
      </c>
    </row>
    <row r="2069" spans="13:18">
      <c r="M2069" s="78">
        <v>258</v>
      </c>
      <c r="N2069" s="84">
        <v>23.9</v>
      </c>
      <c r="O2069" s="84">
        <v>15.6</v>
      </c>
      <c r="P2069" s="84">
        <v>2.7</v>
      </c>
      <c r="Q2069" s="84">
        <v>4.0199999999999996</v>
      </c>
      <c r="R2069" s="73">
        <v>0</v>
      </c>
    </row>
    <row r="2070" spans="13:18">
      <c r="M2070" s="78">
        <v>258.125</v>
      </c>
      <c r="N2070" s="84">
        <v>21.7</v>
      </c>
      <c r="O2070" s="84">
        <v>15.6</v>
      </c>
      <c r="P2070" s="84">
        <v>2.7</v>
      </c>
      <c r="Q2070" s="84">
        <v>3.32</v>
      </c>
      <c r="R2070" s="73">
        <v>0</v>
      </c>
    </row>
    <row r="2071" spans="13:18">
      <c r="M2071" s="78">
        <v>258.25</v>
      </c>
      <c r="N2071" s="84">
        <v>21.7</v>
      </c>
      <c r="O2071" s="84">
        <v>15</v>
      </c>
      <c r="P2071" s="84">
        <v>3.4</v>
      </c>
      <c r="Q2071" s="84">
        <v>4.37</v>
      </c>
      <c r="R2071" s="73">
        <v>3</v>
      </c>
    </row>
    <row r="2072" spans="13:18">
      <c r="M2072" s="78">
        <v>258.375</v>
      </c>
      <c r="N2072" s="84">
        <v>31.7</v>
      </c>
      <c r="O2072" s="84">
        <v>15.6</v>
      </c>
      <c r="P2072" s="84">
        <v>3.4</v>
      </c>
      <c r="Q2072" s="84">
        <v>5.59</v>
      </c>
      <c r="R2072" s="73">
        <v>7</v>
      </c>
    </row>
    <row r="2073" spans="13:18">
      <c r="M2073" s="78">
        <v>258.5</v>
      </c>
      <c r="N2073" s="84">
        <v>37.799999999999997</v>
      </c>
      <c r="O2073" s="84">
        <v>13.9</v>
      </c>
      <c r="P2073" s="84">
        <v>3</v>
      </c>
      <c r="Q2073" s="84">
        <v>5.24</v>
      </c>
      <c r="R2073" s="73">
        <v>8</v>
      </c>
    </row>
    <row r="2074" spans="13:18">
      <c r="M2074" s="78">
        <v>258.625</v>
      </c>
      <c r="N2074" s="84">
        <v>37.799999999999997</v>
      </c>
      <c r="O2074" s="84">
        <v>16.100000000000001</v>
      </c>
      <c r="P2074" s="84">
        <v>1.9</v>
      </c>
      <c r="Q2074" s="84">
        <v>2.62</v>
      </c>
      <c r="R2074" s="73">
        <v>8</v>
      </c>
    </row>
    <row r="2075" spans="13:18">
      <c r="M2075" s="78">
        <v>258.75</v>
      </c>
      <c r="N2075" s="84">
        <v>28.9</v>
      </c>
      <c r="O2075" s="84">
        <v>20</v>
      </c>
      <c r="P2075" s="84">
        <v>3.8</v>
      </c>
      <c r="Q2075" s="84">
        <v>2.4500000000000002</v>
      </c>
      <c r="R2075" s="73">
        <v>8</v>
      </c>
    </row>
    <row r="2076" spans="13:18">
      <c r="M2076" s="78">
        <v>258.875</v>
      </c>
      <c r="N2076" s="84">
        <v>27.2</v>
      </c>
      <c r="O2076" s="84">
        <v>18.899999999999999</v>
      </c>
      <c r="P2076" s="84">
        <v>2.2999999999999998</v>
      </c>
      <c r="Q2076" s="84">
        <v>6.29</v>
      </c>
      <c r="R2076" s="73">
        <v>6</v>
      </c>
    </row>
    <row r="2077" spans="13:18">
      <c r="M2077" s="78">
        <v>259</v>
      </c>
      <c r="N2077" s="84">
        <v>26.1</v>
      </c>
      <c r="O2077" s="84">
        <v>18.899999999999999</v>
      </c>
      <c r="P2077" s="84">
        <v>1.9</v>
      </c>
      <c r="Q2077" s="84">
        <v>5.94</v>
      </c>
      <c r="R2077" s="73">
        <v>7</v>
      </c>
    </row>
    <row r="2078" spans="13:18">
      <c r="M2078" s="78">
        <v>259.125</v>
      </c>
      <c r="N2078" s="84">
        <v>25</v>
      </c>
      <c r="O2078" s="84">
        <v>18.899999999999999</v>
      </c>
      <c r="P2078" s="84">
        <v>2.7</v>
      </c>
      <c r="Q2078" s="84">
        <v>0.87</v>
      </c>
      <c r="R2078" s="73">
        <v>7</v>
      </c>
    </row>
    <row r="2079" spans="13:18">
      <c r="M2079" s="78">
        <v>259.25</v>
      </c>
      <c r="N2079" s="84">
        <v>22.8</v>
      </c>
      <c r="O2079" s="84">
        <v>15.6</v>
      </c>
      <c r="P2079" s="84">
        <v>3</v>
      </c>
      <c r="Q2079" s="84">
        <v>1.22</v>
      </c>
      <c r="R2079" s="73">
        <v>7</v>
      </c>
    </row>
    <row r="2080" spans="13:18">
      <c r="M2080" s="78">
        <v>259.375</v>
      </c>
      <c r="N2080" s="84">
        <v>23.3</v>
      </c>
      <c r="O2080" s="84">
        <v>15.6</v>
      </c>
      <c r="P2080" s="84">
        <v>3.4</v>
      </c>
      <c r="Q2080" s="84">
        <v>1.22</v>
      </c>
      <c r="R2080" s="73">
        <v>10</v>
      </c>
    </row>
    <row r="2081" spans="13:18">
      <c r="M2081" s="78">
        <v>259.5</v>
      </c>
      <c r="N2081" s="84">
        <v>27.2</v>
      </c>
      <c r="O2081" s="84">
        <v>16.7</v>
      </c>
      <c r="P2081" s="84">
        <v>2.7</v>
      </c>
      <c r="Q2081" s="84">
        <v>1.05</v>
      </c>
      <c r="R2081" s="73">
        <v>9</v>
      </c>
    </row>
    <row r="2082" spans="13:18">
      <c r="M2082" s="78">
        <v>259.625</v>
      </c>
      <c r="N2082" s="84">
        <v>32.200000000000003</v>
      </c>
      <c r="O2082" s="84">
        <v>17.8</v>
      </c>
      <c r="P2082" s="84">
        <v>3.4</v>
      </c>
      <c r="Q2082" s="84">
        <v>1.57</v>
      </c>
      <c r="R2082" s="73">
        <v>0</v>
      </c>
    </row>
    <row r="2083" spans="13:18">
      <c r="M2083" s="78">
        <v>259.75</v>
      </c>
      <c r="N2083" s="84">
        <v>30</v>
      </c>
      <c r="O2083" s="84">
        <v>18.3</v>
      </c>
      <c r="P2083" s="84">
        <v>1.9</v>
      </c>
      <c r="Q2083" s="84">
        <v>2.1</v>
      </c>
      <c r="R2083" s="73">
        <v>3</v>
      </c>
    </row>
    <row r="2084" spans="13:18">
      <c r="M2084" s="78">
        <v>259.875</v>
      </c>
      <c r="N2084" s="84">
        <v>25.6</v>
      </c>
      <c r="O2084" s="84">
        <v>18.3</v>
      </c>
      <c r="P2084" s="84">
        <v>2.2999999999999998</v>
      </c>
      <c r="Q2084" s="84">
        <v>1.57</v>
      </c>
      <c r="R2084" s="73">
        <v>2</v>
      </c>
    </row>
    <row r="2085" spans="13:18">
      <c r="M2085" s="78">
        <v>260</v>
      </c>
      <c r="N2085" s="84">
        <v>23.9</v>
      </c>
      <c r="O2085" s="84">
        <v>17.8</v>
      </c>
      <c r="P2085" s="84">
        <v>1.1000000000000001</v>
      </c>
      <c r="Q2085" s="84">
        <v>5.94</v>
      </c>
      <c r="R2085" s="73">
        <v>3</v>
      </c>
    </row>
    <row r="2086" spans="13:18">
      <c r="M2086" s="78">
        <v>260.125</v>
      </c>
      <c r="N2086" s="84">
        <v>22.2</v>
      </c>
      <c r="O2086" s="84">
        <v>17.8</v>
      </c>
      <c r="P2086" s="84">
        <v>1.9</v>
      </c>
      <c r="Q2086" s="84">
        <v>4.37</v>
      </c>
      <c r="R2086" s="73">
        <v>3</v>
      </c>
    </row>
    <row r="2087" spans="13:18">
      <c r="M2087" s="78">
        <v>260.25</v>
      </c>
      <c r="N2087" s="84">
        <v>21.7</v>
      </c>
      <c r="O2087" s="84">
        <v>17.2</v>
      </c>
      <c r="P2087" s="84">
        <v>1.9</v>
      </c>
      <c r="Q2087" s="84">
        <v>3.15</v>
      </c>
      <c r="R2087" s="73">
        <v>1</v>
      </c>
    </row>
    <row r="2088" spans="13:18">
      <c r="M2088" s="78">
        <v>260.375</v>
      </c>
      <c r="N2088" s="84">
        <v>28.3</v>
      </c>
      <c r="O2088" s="84">
        <v>18.3</v>
      </c>
      <c r="P2088" s="84">
        <v>2.7</v>
      </c>
      <c r="Q2088" s="84">
        <v>3.67</v>
      </c>
      <c r="R2088" s="73">
        <v>2</v>
      </c>
    </row>
    <row r="2089" spans="13:18">
      <c r="M2089" s="78">
        <v>260.5</v>
      </c>
      <c r="N2089" s="84">
        <v>37.799999999999997</v>
      </c>
      <c r="O2089" s="84">
        <v>17.8</v>
      </c>
      <c r="P2089" s="84">
        <v>5.7</v>
      </c>
      <c r="Q2089" s="84">
        <v>4.0199999999999996</v>
      </c>
      <c r="R2089" s="73">
        <v>4</v>
      </c>
    </row>
    <row r="2090" spans="13:18">
      <c r="M2090" s="78">
        <v>260.625</v>
      </c>
      <c r="N2090" s="84">
        <v>38.299999999999997</v>
      </c>
      <c r="O2090" s="84">
        <v>15</v>
      </c>
      <c r="P2090" s="84">
        <v>5.3</v>
      </c>
      <c r="Q2090" s="84">
        <v>4.0199999999999996</v>
      </c>
      <c r="R2090" s="73">
        <v>4</v>
      </c>
    </row>
    <row r="2091" spans="13:18">
      <c r="M2091" s="78">
        <v>260.75</v>
      </c>
      <c r="N2091" s="84">
        <v>35</v>
      </c>
      <c r="O2091" s="84">
        <v>13.9</v>
      </c>
      <c r="P2091" s="84">
        <v>3.4</v>
      </c>
      <c r="Q2091" s="84">
        <v>3.67</v>
      </c>
      <c r="R2091" s="73">
        <v>4</v>
      </c>
    </row>
    <row r="2092" spans="13:18">
      <c r="M2092" s="78">
        <v>260.875</v>
      </c>
      <c r="N2092" s="84">
        <v>32.200000000000003</v>
      </c>
      <c r="O2092" s="84">
        <v>15</v>
      </c>
      <c r="P2092" s="84">
        <v>4.9000000000000004</v>
      </c>
      <c r="Q2092" s="84">
        <v>3.67</v>
      </c>
      <c r="R2092" s="73">
        <v>7</v>
      </c>
    </row>
    <row r="2093" spans="13:18">
      <c r="M2093" s="78">
        <v>261</v>
      </c>
      <c r="N2093" s="84">
        <v>28.9</v>
      </c>
      <c r="O2093" s="84">
        <v>16.7</v>
      </c>
      <c r="P2093" s="84">
        <v>3.8</v>
      </c>
      <c r="Q2093" s="84">
        <v>3.5</v>
      </c>
      <c r="R2093" s="73">
        <v>7</v>
      </c>
    </row>
    <row r="2094" spans="13:18">
      <c r="M2094" s="78">
        <v>261.125</v>
      </c>
      <c r="N2094" s="84">
        <v>20</v>
      </c>
      <c r="O2094" s="84">
        <v>15</v>
      </c>
      <c r="P2094" s="84">
        <v>5.3</v>
      </c>
      <c r="Q2094" s="84">
        <v>0.52</v>
      </c>
      <c r="R2094" s="73">
        <v>10</v>
      </c>
    </row>
    <row r="2095" spans="13:18">
      <c r="M2095" s="78">
        <v>261.25</v>
      </c>
      <c r="N2095" s="84">
        <v>18.899999999999999</v>
      </c>
      <c r="O2095" s="84">
        <v>15.6</v>
      </c>
      <c r="P2095" s="84">
        <v>2.7</v>
      </c>
      <c r="Q2095" s="84">
        <v>6.12</v>
      </c>
      <c r="R2095" s="73">
        <v>10</v>
      </c>
    </row>
    <row r="2096" spans="13:18">
      <c r="M2096" s="78">
        <v>261.375</v>
      </c>
      <c r="N2096" s="84">
        <v>21.1</v>
      </c>
      <c r="O2096" s="84">
        <v>16.100000000000001</v>
      </c>
      <c r="P2096" s="84">
        <v>4.5</v>
      </c>
      <c r="Q2096" s="84">
        <v>0.52</v>
      </c>
      <c r="R2096" s="73">
        <v>10</v>
      </c>
    </row>
    <row r="2097" spans="13:18">
      <c r="M2097" s="78">
        <v>261.5</v>
      </c>
      <c r="N2097" s="84">
        <v>23.3</v>
      </c>
      <c r="O2097" s="84">
        <v>16.100000000000001</v>
      </c>
      <c r="P2097" s="84">
        <v>4.9000000000000004</v>
      </c>
      <c r="Q2097" s="84">
        <v>1.05</v>
      </c>
      <c r="R2097" s="73">
        <v>10</v>
      </c>
    </row>
    <row r="2098" spans="13:18">
      <c r="M2098" s="78">
        <v>261.625</v>
      </c>
      <c r="N2098" s="84">
        <v>22.8</v>
      </c>
      <c r="O2098" s="84">
        <v>16.100000000000001</v>
      </c>
      <c r="P2098" s="84">
        <v>3.4</v>
      </c>
      <c r="Q2098" s="84">
        <v>0.87</v>
      </c>
      <c r="R2098" s="73">
        <v>10</v>
      </c>
    </row>
    <row r="2099" spans="13:18">
      <c r="M2099" s="78">
        <v>261.75</v>
      </c>
      <c r="N2099" s="84">
        <v>21.7</v>
      </c>
      <c r="O2099" s="84">
        <v>15.6</v>
      </c>
      <c r="P2099" s="84">
        <v>3.4</v>
      </c>
      <c r="Q2099" s="84">
        <v>1.75</v>
      </c>
      <c r="R2099" s="73">
        <v>9</v>
      </c>
    </row>
    <row r="2100" spans="13:18">
      <c r="M2100" s="78">
        <v>261.875</v>
      </c>
      <c r="N2100" s="84">
        <v>18.3</v>
      </c>
      <c r="O2100" s="84">
        <v>14.4</v>
      </c>
      <c r="P2100" s="84">
        <v>3</v>
      </c>
      <c r="Q2100" s="84">
        <v>0.7</v>
      </c>
      <c r="R2100" s="73">
        <v>0</v>
      </c>
    </row>
    <row r="2101" spans="13:18">
      <c r="M2101" s="78">
        <v>262</v>
      </c>
      <c r="N2101" s="84">
        <v>16.7</v>
      </c>
      <c r="O2101" s="84">
        <v>12.8</v>
      </c>
      <c r="P2101" s="84">
        <v>2.2999999999999998</v>
      </c>
      <c r="Q2101" s="84">
        <v>1.4</v>
      </c>
      <c r="R2101" s="73">
        <v>0</v>
      </c>
    </row>
    <row r="2102" spans="13:18">
      <c r="M2102" s="78">
        <v>262.125</v>
      </c>
      <c r="N2102" s="84">
        <v>15</v>
      </c>
      <c r="O2102" s="84">
        <v>11.7</v>
      </c>
      <c r="P2102" s="84">
        <v>1.9</v>
      </c>
      <c r="Q2102" s="84">
        <v>1.22</v>
      </c>
      <c r="R2102" s="73">
        <v>0</v>
      </c>
    </row>
    <row r="2103" spans="13:18">
      <c r="M2103" s="78">
        <v>262.25</v>
      </c>
      <c r="N2103" s="84">
        <v>15</v>
      </c>
      <c r="O2103" s="84">
        <v>12.2</v>
      </c>
      <c r="P2103" s="84">
        <v>2.2999999999999998</v>
      </c>
      <c r="Q2103" s="84">
        <v>1.05</v>
      </c>
      <c r="R2103" s="73">
        <v>0</v>
      </c>
    </row>
    <row r="2104" spans="13:18">
      <c r="M2104" s="78">
        <v>262.375</v>
      </c>
      <c r="N2104" s="84">
        <v>20</v>
      </c>
      <c r="O2104" s="84">
        <v>15.6</v>
      </c>
      <c r="P2104" s="84">
        <v>3</v>
      </c>
      <c r="Q2104" s="84">
        <v>1.57</v>
      </c>
      <c r="R2104" s="73">
        <v>7</v>
      </c>
    </row>
    <row r="2105" spans="13:18">
      <c r="M2105" s="78">
        <v>262.5</v>
      </c>
      <c r="N2105" s="84">
        <v>23.3</v>
      </c>
      <c r="O2105" s="84">
        <v>16.100000000000001</v>
      </c>
      <c r="P2105" s="84">
        <v>3.4</v>
      </c>
      <c r="Q2105" s="84">
        <v>1.4</v>
      </c>
      <c r="R2105" s="73">
        <v>10</v>
      </c>
    </row>
    <row r="2106" spans="13:18">
      <c r="M2106" s="78">
        <v>262.625</v>
      </c>
      <c r="N2106" s="84">
        <v>26.7</v>
      </c>
      <c r="O2106" s="84">
        <v>17.8</v>
      </c>
      <c r="P2106" s="84">
        <v>3</v>
      </c>
      <c r="Q2106" s="84">
        <v>1.22</v>
      </c>
      <c r="R2106" s="73">
        <v>10</v>
      </c>
    </row>
    <row r="2107" spans="13:18">
      <c r="M2107" s="78">
        <v>262.75</v>
      </c>
      <c r="N2107" s="84">
        <v>25</v>
      </c>
      <c r="O2107" s="84">
        <v>17.8</v>
      </c>
      <c r="P2107" s="84">
        <v>1.9</v>
      </c>
      <c r="Q2107" s="84">
        <v>2.1</v>
      </c>
      <c r="R2107" s="73">
        <v>10</v>
      </c>
    </row>
    <row r="2108" spans="13:18">
      <c r="M2108" s="78">
        <v>262.875</v>
      </c>
      <c r="N2108" s="84">
        <v>22.2</v>
      </c>
      <c r="O2108" s="84">
        <v>17.2</v>
      </c>
      <c r="P2108" s="84">
        <v>2.2999999999999998</v>
      </c>
      <c r="Q2108" s="84">
        <v>1.05</v>
      </c>
      <c r="R2108" s="73">
        <v>1</v>
      </c>
    </row>
    <row r="2109" spans="13:18">
      <c r="M2109" s="78">
        <v>263</v>
      </c>
      <c r="N2109" s="84">
        <v>20.6</v>
      </c>
      <c r="O2109" s="84">
        <v>16.100000000000001</v>
      </c>
      <c r="P2109" s="84">
        <v>1.9</v>
      </c>
      <c r="Q2109" s="84">
        <v>1.22</v>
      </c>
      <c r="R2109" s="73">
        <v>4</v>
      </c>
    </row>
    <row r="2110" spans="13:18">
      <c r="M2110" s="78">
        <v>263.125</v>
      </c>
      <c r="N2110" s="84">
        <v>18.3</v>
      </c>
      <c r="O2110" s="84">
        <v>14.4</v>
      </c>
      <c r="P2110" s="84">
        <v>1.1000000000000001</v>
      </c>
      <c r="Q2110" s="84">
        <v>0.52</v>
      </c>
      <c r="R2110" s="73">
        <v>3</v>
      </c>
    </row>
    <row r="2111" spans="13:18">
      <c r="M2111" s="78">
        <v>263.25</v>
      </c>
      <c r="N2111" s="84">
        <v>17.8</v>
      </c>
      <c r="O2111" s="84">
        <v>12.8</v>
      </c>
      <c r="P2111" s="84">
        <v>2.2999999999999998</v>
      </c>
      <c r="Q2111" s="84">
        <v>1.4</v>
      </c>
      <c r="R2111" s="73">
        <v>3</v>
      </c>
    </row>
    <row r="2112" spans="13:18">
      <c r="M2112" s="78">
        <v>263.375</v>
      </c>
      <c r="N2112" s="84">
        <v>23.9</v>
      </c>
      <c r="O2112" s="84">
        <v>15</v>
      </c>
      <c r="P2112" s="84">
        <v>2.2999999999999998</v>
      </c>
      <c r="Q2112" s="84">
        <v>2.27</v>
      </c>
      <c r="R2112" s="73">
        <v>0</v>
      </c>
    </row>
    <row r="2113" spans="13:18">
      <c r="M2113" s="78">
        <v>263.5</v>
      </c>
      <c r="N2113" s="84">
        <v>30.6</v>
      </c>
      <c r="O2113" s="84">
        <v>16.7</v>
      </c>
      <c r="P2113" s="84">
        <v>3.4</v>
      </c>
      <c r="Q2113" s="84">
        <v>2.8</v>
      </c>
      <c r="R2113" s="73">
        <v>0</v>
      </c>
    </row>
    <row r="2114" spans="13:18">
      <c r="M2114" s="78">
        <v>263.625</v>
      </c>
      <c r="N2114" s="84">
        <v>32.200000000000003</v>
      </c>
      <c r="O2114" s="84">
        <v>16.7</v>
      </c>
      <c r="P2114" s="84">
        <v>2.2999999999999998</v>
      </c>
      <c r="Q2114" s="84">
        <v>3.67</v>
      </c>
      <c r="R2114" s="73">
        <v>0</v>
      </c>
    </row>
    <row r="2115" spans="13:18">
      <c r="M2115" s="78">
        <v>263.75</v>
      </c>
      <c r="N2115" s="84">
        <v>29.4</v>
      </c>
      <c r="O2115" s="84">
        <v>16.100000000000001</v>
      </c>
      <c r="P2115" s="84">
        <v>2.7</v>
      </c>
      <c r="Q2115" s="84">
        <v>2.27</v>
      </c>
      <c r="R2115" s="73">
        <v>0</v>
      </c>
    </row>
    <row r="2116" spans="13:18">
      <c r="M2116" s="78">
        <v>263.875</v>
      </c>
      <c r="N2116" s="84">
        <v>22.2</v>
      </c>
      <c r="O2116" s="84">
        <v>15</v>
      </c>
      <c r="P2116" s="84">
        <v>1.9</v>
      </c>
      <c r="Q2116" s="84">
        <v>2.62</v>
      </c>
      <c r="R2116" s="73">
        <v>0</v>
      </c>
    </row>
    <row r="2117" spans="13:18">
      <c r="M2117" s="78">
        <v>264</v>
      </c>
      <c r="N2117" s="84">
        <v>21.1</v>
      </c>
      <c r="O2117" s="84">
        <v>14.4</v>
      </c>
      <c r="P2117" s="84">
        <v>2.2999999999999998</v>
      </c>
      <c r="Q2117" s="84">
        <v>2.8</v>
      </c>
      <c r="R2117" s="73">
        <v>0</v>
      </c>
    </row>
    <row r="2118" spans="13:18">
      <c r="M2118" s="78">
        <v>264.125</v>
      </c>
      <c r="N2118" s="84">
        <v>20</v>
      </c>
      <c r="O2118" s="84">
        <v>15.6</v>
      </c>
      <c r="P2118" s="84">
        <v>2.2999999999999998</v>
      </c>
      <c r="Q2118" s="84">
        <v>2.8</v>
      </c>
      <c r="R2118" s="73">
        <v>0</v>
      </c>
    </row>
    <row r="2119" spans="13:18">
      <c r="M2119" s="78">
        <v>264.25</v>
      </c>
      <c r="N2119" s="84">
        <v>20</v>
      </c>
      <c r="O2119" s="84">
        <v>16.100000000000001</v>
      </c>
      <c r="P2119" s="84">
        <v>0</v>
      </c>
      <c r="Q2119" s="84">
        <v>0</v>
      </c>
      <c r="R2119" s="73">
        <v>3</v>
      </c>
    </row>
    <row r="2120" spans="13:18">
      <c r="M2120" s="78">
        <v>264.375</v>
      </c>
      <c r="N2120" s="84">
        <v>27.2</v>
      </c>
      <c r="O2120" s="84">
        <v>25.6</v>
      </c>
      <c r="P2120" s="84">
        <v>2.7</v>
      </c>
      <c r="Q2120" s="84">
        <v>4.2</v>
      </c>
      <c r="R2120" s="73">
        <v>3</v>
      </c>
    </row>
    <row r="2121" spans="13:18">
      <c r="M2121" s="78">
        <v>264.5</v>
      </c>
      <c r="N2121" s="84">
        <v>33.299999999999997</v>
      </c>
      <c r="O2121" s="84">
        <v>19.399999999999999</v>
      </c>
      <c r="P2121" s="84">
        <v>5.3</v>
      </c>
      <c r="Q2121" s="84">
        <v>4.0199999999999996</v>
      </c>
      <c r="R2121" s="73">
        <v>7</v>
      </c>
    </row>
    <row r="2122" spans="13:18">
      <c r="M2122" s="78">
        <v>264.625</v>
      </c>
      <c r="N2122" s="84">
        <v>33.299999999999997</v>
      </c>
      <c r="O2122" s="84">
        <v>18.3</v>
      </c>
      <c r="P2122" s="84">
        <v>6.1</v>
      </c>
      <c r="Q2122" s="84">
        <v>3.15</v>
      </c>
      <c r="R2122" s="73">
        <v>6</v>
      </c>
    </row>
    <row r="2123" spans="13:18">
      <c r="M2123" s="78">
        <v>264.75</v>
      </c>
      <c r="N2123" s="84">
        <v>31.7</v>
      </c>
      <c r="O2123" s="84">
        <v>17.8</v>
      </c>
      <c r="P2123" s="84">
        <v>4.5</v>
      </c>
      <c r="Q2123" s="84">
        <v>3.67</v>
      </c>
      <c r="R2123" s="73">
        <v>6</v>
      </c>
    </row>
    <row r="2124" spans="13:18">
      <c r="M2124" s="78">
        <v>264.875</v>
      </c>
      <c r="N2124" s="84">
        <v>27.8</v>
      </c>
      <c r="O2124" s="84">
        <v>20</v>
      </c>
      <c r="P2124" s="84">
        <v>3.4</v>
      </c>
      <c r="Q2124" s="84">
        <v>3.15</v>
      </c>
      <c r="R2124" s="73">
        <v>1</v>
      </c>
    </row>
    <row r="2125" spans="13:18">
      <c r="M2125" s="78">
        <v>265</v>
      </c>
      <c r="N2125" s="84">
        <v>26.1</v>
      </c>
      <c r="O2125" s="84">
        <v>20</v>
      </c>
      <c r="P2125" s="84">
        <v>2.2999999999999998</v>
      </c>
      <c r="Q2125" s="84">
        <v>3.5</v>
      </c>
      <c r="R2125" s="73">
        <v>7</v>
      </c>
    </row>
    <row r="2126" spans="13:18">
      <c r="M2126" s="78">
        <v>265.125</v>
      </c>
      <c r="N2126" s="84">
        <v>25</v>
      </c>
      <c r="O2126" s="84">
        <v>20</v>
      </c>
      <c r="P2126" s="84">
        <v>2.7</v>
      </c>
      <c r="Q2126" s="84">
        <v>3.15</v>
      </c>
      <c r="R2126" s="73">
        <v>6</v>
      </c>
    </row>
    <row r="2127" spans="13:18">
      <c r="M2127" s="78">
        <v>265.25</v>
      </c>
      <c r="N2127" s="84">
        <v>24.4</v>
      </c>
      <c r="O2127" s="84">
        <v>20.6</v>
      </c>
      <c r="P2127" s="84">
        <v>3.4</v>
      </c>
      <c r="Q2127" s="84">
        <v>3.32</v>
      </c>
      <c r="R2127" s="73">
        <v>9</v>
      </c>
    </row>
    <row r="2128" spans="13:18">
      <c r="M2128" s="78">
        <v>265.375</v>
      </c>
      <c r="N2128" s="84">
        <v>27.8</v>
      </c>
      <c r="O2128" s="84">
        <v>21.1</v>
      </c>
      <c r="P2128" s="84">
        <v>4.5</v>
      </c>
      <c r="Q2128" s="84">
        <v>4.0199999999999996</v>
      </c>
      <c r="R2128" s="73">
        <v>9</v>
      </c>
    </row>
    <row r="2129" spans="13:18">
      <c r="M2129" s="78">
        <v>265.5</v>
      </c>
      <c r="N2129" s="84">
        <v>31.7</v>
      </c>
      <c r="O2129" s="84">
        <v>20.6</v>
      </c>
      <c r="P2129" s="84">
        <v>4.9000000000000004</v>
      </c>
      <c r="Q2129" s="84">
        <v>4.2</v>
      </c>
      <c r="R2129" s="73">
        <v>9</v>
      </c>
    </row>
    <row r="2130" spans="13:18">
      <c r="M2130" s="78">
        <v>265.625</v>
      </c>
      <c r="N2130" s="84">
        <v>36.1</v>
      </c>
      <c r="O2130" s="84">
        <v>19.399999999999999</v>
      </c>
      <c r="P2130" s="84">
        <v>6.8</v>
      </c>
      <c r="Q2130" s="84">
        <v>3.85</v>
      </c>
      <c r="R2130" s="73">
        <v>8</v>
      </c>
    </row>
    <row r="2131" spans="13:18">
      <c r="M2131" s="78">
        <v>265.75</v>
      </c>
      <c r="N2131" s="84">
        <v>32.799999999999997</v>
      </c>
      <c r="O2131" s="84">
        <v>18.3</v>
      </c>
      <c r="P2131" s="84">
        <v>3</v>
      </c>
      <c r="Q2131" s="84">
        <v>3.85</v>
      </c>
      <c r="R2131" s="73">
        <v>3</v>
      </c>
    </row>
    <row r="2132" spans="13:18">
      <c r="M2132" s="78">
        <v>265.875</v>
      </c>
      <c r="N2132" s="84">
        <v>27.2</v>
      </c>
      <c r="O2132" s="84">
        <v>17.8</v>
      </c>
      <c r="P2132" s="84">
        <v>2.7</v>
      </c>
      <c r="Q2132" s="84">
        <v>2.8</v>
      </c>
      <c r="R2132" s="73">
        <v>6</v>
      </c>
    </row>
    <row r="2133" spans="13:18">
      <c r="M2133" s="78">
        <v>266</v>
      </c>
      <c r="N2133" s="84">
        <v>27.8</v>
      </c>
      <c r="O2133" s="84">
        <v>18.899999999999999</v>
      </c>
      <c r="P2133" s="84">
        <v>2.7</v>
      </c>
      <c r="Q2133" s="84">
        <v>3.15</v>
      </c>
      <c r="R2133" s="73">
        <v>9</v>
      </c>
    </row>
    <row r="2134" spans="13:18">
      <c r="M2134" s="78">
        <v>266.125</v>
      </c>
      <c r="N2134" s="84">
        <v>27.8</v>
      </c>
      <c r="O2134" s="84">
        <v>20</v>
      </c>
      <c r="P2134" s="84">
        <v>4.5</v>
      </c>
      <c r="Q2134" s="84">
        <v>3.32</v>
      </c>
      <c r="R2134" s="73">
        <v>7</v>
      </c>
    </row>
    <row r="2135" spans="13:18">
      <c r="M2135" s="78">
        <v>266.25</v>
      </c>
      <c r="N2135" s="84">
        <v>26.7</v>
      </c>
      <c r="O2135" s="84">
        <v>20</v>
      </c>
      <c r="P2135" s="84">
        <v>3.8</v>
      </c>
      <c r="Q2135" s="84">
        <v>3.85</v>
      </c>
      <c r="R2135" s="73">
        <v>10</v>
      </c>
    </row>
    <row r="2136" spans="13:18">
      <c r="M2136" s="78">
        <v>266.375</v>
      </c>
      <c r="N2136" s="84">
        <v>27.2</v>
      </c>
      <c r="O2136" s="84">
        <v>20.6</v>
      </c>
      <c r="P2136" s="84">
        <v>5.3</v>
      </c>
      <c r="Q2136" s="84">
        <v>3.67</v>
      </c>
      <c r="R2136" s="73">
        <v>9</v>
      </c>
    </row>
    <row r="2137" spans="13:18">
      <c r="M2137" s="78">
        <v>266.5</v>
      </c>
      <c r="N2137" s="84">
        <v>33.9</v>
      </c>
      <c r="O2137" s="84">
        <v>20</v>
      </c>
      <c r="P2137" s="84">
        <v>4.5</v>
      </c>
      <c r="Q2137" s="84">
        <v>4.0199999999999996</v>
      </c>
      <c r="R2137" s="73">
        <v>9</v>
      </c>
    </row>
    <row r="2138" spans="13:18">
      <c r="M2138" s="78">
        <v>266.625</v>
      </c>
      <c r="N2138" s="84">
        <v>35</v>
      </c>
      <c r="O2138" s="84">
        <v>19.399999999999999</v>
      </c>
      <c r="P2138" s="84">
        <v>4.9000000000000004</v>
      </c>
      <c r="Q2138" s="84">
        <v>4.37</v>
      </c>
      <c r="R2138" s="73">
        <v>8</v>
      </c>
    </row>
    <row r="2139" spans="13:18">
      <c r="M2139" s="78">
        <v>266.75</v>
      </c>
      <c r="N2139" s="84">
        <v>32.799999999999997</v>
      </c>
      <c r="O2139" s="84">
        <v>18.899999999999999</v>
      </c>
      <c r="P2139" s="84">
        <v>4.9000000000000004</v>
      </c>
      <c r="Q2139" s="84">
        <v>3.85</v>
      </c>
      <c r="R2139" s="73">
        <v>5</v>
      </c>
    </row>
    <row r="2140" spans="13:18">
      <c r="M2140" s="78">
        <v>266.875</v>
      </c>
      <c r="N2140" s="84">
        <v>28.9</v>
      </c>
      <c r="O2140" s="84">
        <v>18.3</v>
      </c>
      <c r="P2140" s="84">
        <v>2.7</v>
      </c>
      <c r="Q2140" s="84">
        <v>4.2</v>
      </c>
      <c r="R2140" s="73">
        <v>3</v>
      </c>
    </row>
    <row r="2141" spans="13:18">
      <c r="M2141" s="78">
        <v>267</v>
      </c>
      <c r="N2141" s="84">
        <v>27.2</v>
      </c>
      <c r="O2141" s="84">
        <v>18.899999999999999</v>
      </c>
      <c r="P2141" s="84">
        <v>2.7</v>
      </c>
      <c r="Q2141" s="84">
        <v>4.37</v>
      </c>
      <c r="R2141" s="73">
        <v>7</v>
      </c>
    </row>
    <row r="2142" spans="13:18">
      <c r="M2142" s="78">
        <v>267.125</v>
      </c>
      <c r="N2142" s="84">
        <v>24.4</v>
      </c>
      <c r="O2142" s="84">
        <v>18.3</v>
      </c>
      <c r="P2142" s="84">
        <v>3.4</v>
      </c>
      <c r="Q2142" s="84">
        <v>0.52</v>
      </c>
      <c r="R2142" s="73">
        <v>5</v>
      </c>
    </row>
    <row r="2143" spans="13:18">
      <c r="M2143" s="78">
        <v>267.25</v>
      </c>
      <c r="N2143" s="84">
        <v>22.8</v>
      </c>
      <c r="O2143" s="84">
        <v>17.8</v>
      </c>
      <c r="P2143" s="84">
        <v>4.5</v>
      </c>
      <c r="Q2143" s="84">
        <v>1.05</v>
      </c>
      <c r="R2143" s="73">
        <v>9</v>
      </c>
    </row>
    <row r="2144" spans="13:18">
      <c r="M2144" s="78">
        <v>267.375</v>
      </c>
      <c r="N2144" s="84">
        <v>21.7</v>
      </c>
      <c r="O2144" s="84">
        <v>16.100000000000001</v>
      </c>
      <c r="P2144" s="84">
        <v>4.5</v>
      </c>
      <c r="Q2144" s="84">
        <v>0.7</v>
      </c>
      <c r="R2144" s="73">
        <v>10</v>
      </c>
    </row>
    <row r="2145" spans="13:18">
      <c r="M2145" s="78">
        <v>267.5</v>
      </c>
      <c r="N2145" s="84">
        <v>22.2</v>
      </c>
      <c r="O2145" s="84">
        <v>15.6</v>
      </c>
      <c r="P2145" s="84">
        <v>1.9</v>
      </c>
      <c r="Q2145" s="84">
        <v>0.7</v>
      </c>
      <c r="R2145" s="73">
        <v>10</v>
      </c>
    </row>
    <row r="2146" spans="13:18">
      <c r="M2146" s="78">
        <v>267.625</v>
      </c>
      <c r="N2146" s="84">
        <v>26.7</v>
      </c>
      <c r="O2146" s="84">
        <v>16.7</v>
      </c>
      <c r="P2146" s="84">
        <v>3</v>
      </c>
      <c r="Q2146" s="84">
        <v>1.05</v>
      </c>
      <c r="R2146" s="73">
        <v>6</v>
      </c>
    </row>
    <row r="2147" spans="13:18">
      <c r="M2147" s="78">
        <v>267.75</v>
      </c>
      <c r="N2147" s="84">
        <v>21.1</v>
      </c>
      <c r="O2147" s="84">
        <v>15</v>
      </c>
      <c r="P2147" s="84">
        <v>5.3</v>
      </c>
      <c r="Q2147" s="84">
        <v>1.22</v>
      </c>
      <c r="R2147" s="73">
        <v>5</v>
      </c>
    </row>
    <row r="2148" spans="13:18">
      <c r="M2148" s="78">
        <v>267.875</v>
      </c>
      <c r="N2148" s="84">
        <v>18.899999999999999</v>
      </c>
      <c r="O2148" s="84">
        <v>13.9</v>
      </c>
      <c r="P2148" s="84">
        <v>4.5</v>
      </c>
      <c r="Q2148" s="84">
        <v>0.87</v>
      </c>
      <c r="R2148" s="73">
        <v>10</v>
      </c>
    </row>
    <row r="2149" spans="13:18">
      <c r="M2149" s="78">
        <v>268</v>
      </c>
      <c r="N2149" s="84">
        <v>18.3</v>
      </c>
      <c r="O2149" s="84">
        <v>13.9</v>
      </c>
      <c r="P2149" s="84">
        <v>3.4</v>
      </c>
      <c r="Q2149" s="84">
        <v>0.87</v>
      </c>
      <c r="R2149" s="73">
        <v>10</v>
      </c>
    </row>
    <row r="2150" spans="13:18">
      <c r="M2150" s="78">
        <v>268.125</v>
      </c>
      <c r="N2150" s="84">
        <v>17.8</v>
      </c>
      <c r="O2150" s="84">
        <v>13.3</v>
      </c>
      <c r="P2150" s="84">
        <v>4.5</v>
      </c>
      <c r="Q2150" s="84">
        <v>0.87</v>
      </c>
      <c r="R2150" s="73">
        <v>10</v>
      </c>
    </row>
    <row r="2151" spans="13:18">
      <c r="M2151" s="78">
        <v>268.25</v>
      </c>
      <c r="N2151" s="84">
        <v>17.8</v>
      </c>
      <c r="O2151" s="84">
        <v>14.4</v>
      </c>
      <c r="P2151" s="84">
        <v>0</v>
      </c>
      <c r="Q2151" s="84">
        <v>0</v>
      </c>
      <c r="R2151" s="73">
        <v>10</v>
      </c>
    </row>
    <row r="2152" spans="13:18">
      <c r="M2152" s="78">
        <v>268.375</v>
      </c>
      <c r="N2152" s="84">
        <v>19.399999999999999</v>
      </c>
      <c r="O2152" s="84">
        <v>16.7</v>
      </c>
      <c r="P2152" s="84">
        <v>2.7</v>
      </c>
      <c r="Q2152" s="84">
        <v>4.2</v>
      </c>
      <c r="R2152" s="73">
        <v>10</v>
      </c>
    </row>
    <row r="2153" spans="13:18">
      <c r="M2153" s="78">
        <v>268.5</v>
      </c>
      <c r="N2153" s="84">
        <v>20.6</v>
      </c>
      <c r="O2153" s="84">
        <v>18.899999999999999</v>
      </c>
      <c r="P2153" s="84">
        <v>1.9</v>
      </c>
      <c r="Q2153" s="84">
        <v>2.62</v>
      </c>
      <c r="R2153" s="73">
        <v>10</v>
      </c>
    </row>
    <row r="2154" spans="13:18">
      <c r="M2154" s="78">
        <v>268.625</v>
      </c>
      <c r="N2154" s="84">
        <v>25.6</v>
      </c>
      <c r="O2154" s="84">
        <v>20.6</v>
      </c>
      <c r="P2154" s="84">
        <v>2.2999999999999998</v>
      </c>
      <c r="Q2154" s="84">
        <v>0.52</v>
      </c>
      <c r="R2154" s="73">
        <v>8</v>
      </c>
    </row>
    <row r="2155" spans="13:18">
      <c r="M2155" s="78">
        <v>268.75</v>
      </c>
      <c r="N2155" s="84">
        <v>23.9</v>
      </c>
      <c r="O2155" s="84">
        <v>20</v>
      </c>
      <c r="P2155" s="84">
        <v>3.4</v>
      </c>
      <c r="Q2155" s="84">
        <v>0.52</v>
      </c>
      <c r="R2155" s="73">
        <v>9</v>
      </c>
    </row>
    <row r="2156" spans="13:18">
      <c r="M2156" s="78">
        <v>268.875</v>
      </c>
      <c r="N2156" s="84">
        <v>21.7</v>
      </c>
      <c r="O2156" s="84">
        <v>19.399999999999999</v>
      </c>
      <c r="P2156" s="84">
        <v>1.9</v>
      </c>
      <c r="Q2156" s="84">
        <v>0.87</v>
      </c>
      <c r="R2156" s="73">
        <v>10</v>
      </c>
    </row>
    <row r="2157" spans="13:18">
      <c r="M2157" s="78">
        <v>269</v>
      </c>
      <c r="N2157" s="84">
        <v>21.1</v>
      </c>
      <c r="O2157" s="84">
        <v>19.399999999999999</v>
      </c>
      <c r="P2157" s="84">
        <v>2.2999999999999998</v>
      </c>
      <c r="Q2157" s="84">
        <v>1.05</v>
      </c>
      <c r="R2157" s="73">
        <v>7</v>
      </c>
    </row>
    <row r="2158" spans="13:18">
      <c r="M2158" s="78">
        <v>269.125</v>
      </c>
      <c r="N2158" s="84">
        <v>21.1</v>
      </c>
      <c r="O2158" s="84">
        <v>19.399999999999999</v>
      </c>
      <c r="P2158" s="84">
        <v>4.5</v>
      </c>
      <c r="Q2158" s="84">
        <v>6.29</v>
      </c>
      <c r="R2158" s="73">
        <v>10</v>
      </c>
    </row>
    <row r="2159" spans="13:18">
      <c r="M2159" s="78">
        <v>269.25</v>
      </c>
      <c r="N2159" s="84">
        <v>21.1</v>
      </c>
      <c r="O2159" s="84">
        <v>19.399999999999999</v>
      </c>
      <c r="P2159" s="84">
        <v>3</v>
      </c>
      <c r="Q2159" s="84">
        <v>1.75</v>
      </c>
      <c r="R2159" s="73">
        <v>10</v>
      </c>
    </row>
    <row r="2160" spans="13:18">
      <c r="M2160" s="78">
        <v>269.375</v>
      </c>
      <c r="N2160" s="84">
        <v>20</v>
      </c>
      <c r="O2160" s="84">
        <v>18.3</v>
      </c>
      <c r="P2160" s="84">
        <v>0</v>
      </c>
      <c r="Q2160" s="84">
        <v>0</v>
      </c>
      <c r="R2160" s="73">
        <v>10</v>
      </c>
    </row>
    <row r="2161" spans="13:18">
      <c r="M2161" s="78">
        <v>269.5</v>
      </c>
      <c r="N2161" s="84">
        <v>21.7</v>
      </c>
      <c r="O2161" s="84">
        <v>19.399999999999999</v>
      </c>
      <c r="P2161" s="84">
        <v>3.4</v>
      </c>
      <c r="Q2161" s="84">
        <v>4.9000000000000004</v>
      </c>
      <c r="R2161" s="73">
        <v>10</v>
      </c>
    </row>
    <row r="2162" spans="13:18">
      <c r="M2162" s="78">
        <v>269.625</v>
      </c>
      <c r="N2162" s="84">
        <v>23.3</v>
      </c>
      <c r="O2162" s="84">
        <v>19.399999999999999</v>
      </c>
      <c r="P2162" s="84">
        <v>3</v>
      </c>
      <c r="Q2162" s="84">
        <v>0.17</v>
      </c>
      <c r="R2162" s="73">
        <v>10</v>
      </c>
    </row>
    <row r="2163" spans="13:18">
      <c r="M2163" s="78">
        <v>269.75</v>
      </c>
      <c r="N2163" s="84">
        <v>23.3</v>
      </c>
      <c r="O2163" s="84">
        <v>18.899999999999999</v>
      </c>
      <c r="P2163" s="84">
        <v>2.2999999999999998</v>
      </c>
      <c r="Q2163" s="84">
        <v>1.22</v>
      </c>
      <c r="R2163" s="73">
        <v>8</v>
      </c>
    </row>
    <row r="2164" spans="13:18">
      <c r="M2164" s="78">
        <v>269.875</v>
      </c>
      <c r="N2164" s="84">
        <v>21.7</v>
      </c>
      <c r="O2164" s="84">
        <v>18.899999999999999</v>
      </c>
      <c r="P2164" s="84">
        <v>0</v>
      </c>
      <c r="Q2164" s="84">
        <v>0</v>
      </c>
      <c r="R2164" s="73">
        <v>10</v>
      </c>
    </row>
    <row r="2165" spans="13:18">
      <c r="M2165" s="78">
        <v>270</v>
      </c>
      <c r="N2165" s="84">
        <v>20.6</v>
      </c>
      <c r="O2165" s="84">
        <v>19.399999999999999</v>
      </c>
      <c r="P2165" s="84">
        <v>3.4</v>
      </c>
      <c r="Q2165" s="84">
        <v>0.35</v>
      </c>
      <c r="R2165" s="73">
        <v>6</v>
      </c>
    </row>
    <row r="2166" spans="13:18">
      <c r="M2166" s="78">
        <v>270.125</v>
      </c>
      <c r="N2166" s="84">
        <v>18.899999999999999</v>
      </c>
      <c r="O2166" s="84">
        <v>10</v>
      </c>
      <c r="P2166" s="84">
        <v>3.4</v>
      </c>
      <c r="Q2166" s="84">
        <v>0.7</v>
      </c>
      <c r="R2166" s="73">
        <v>6</v>
      </c>
    </row>
    <row r="2167" spans="13:18">
      <c r="M2167" s="78">
        <v>270.25</v>
      </c>
      <c r="N2167" s="84">
        <v>17.2</v>
      </c>
      <c r="O2167" s="84">
        <v>8.3000000000000007</v>
      </c>
      <c r="P2167" s="84">
        <v>5.7</v>
      </c>
      <c r="Q2167" s="84">
        <v>1.05</v>
      </c>
      <c r="R2167" s="73">
        <v>8</v>
      </c>
    </row>
    <row r="2168" spans="13:18">
      <c r="M2168" s="78">
        <v>270.375</v>
      </c>
      <c r="N2168" s="84">
        <v>18.899999999999999</v>
      </c>
      <c r="O2168" s="84">
        <v>7.8</v>
      </c>
      <c r="P2168" s="84">
        <v>5.7</v>
      </c>
      <c r="Q2168" s="84">
        <v>1.05</v>
      </c>
      <c r="R2168" s="73">
        <v>8</v>
      </c>
    </row>
    <row r="2169" spans="13:18">
      <c r="M2169" s="78">
        <v>270.5</v>
      </c>
      <c r="N2169" s="84">
        <v>20</v>
      </c>
      <c r="O2169" s="84">
        <v>6.7</v>
      </c>
      <c r="P2169" s="84">
        <v>5.7</v>
      </c>
      <c r="Q2169" s="84">
        <v>1.4</v>
      </c>
      <c r="R2169" s="73">
        <v>8</v>
      </c>
    </row>
    <row r="2170" spans="13:18">
      <c r="M2170" s="78">
        <v>270.625</v>
      </c>
      <c r="N2170" s="84">
        <v>20.6</v>
      </c>
      <c r="O2170" s="84">
        <v>7.2</v>
      </c>
      <c r="P2170" s="84">
        <v>5.3</v>
      </c>
      <c r="Q2170" s="84">
        <v>0.87</v>
      </c>
      <c r="R2170" s="73">
        <v>10</v>
      </c>
    </row>
    <row r="2171" spans="13:18">
      <c r="M2171" s="78">
        <v>270.75</v>
      </c>
      <c r="N2171" s="84">
        <v>17.8</v>
      </c>
      <c r="O2171" s="84">
        <v>8.9</v>
      </c>
      <c r="P2171" s="84">
        <v>3.4</v>
      </c>
      <c r="Q2171" s="84">
        <v>1.4</v>
      </c>
      <c r="R2171" s="73">
        <v>10</v>
      </c>
    </row>
    <row r="2172" spans="13:18">
      <c r="M2172" s="78">
        <v>270.875</v>
      </c>
      <c r="N2172" s="84">
        <v>17.2</v>
      </c>
      <c r="O2172" s="84">
        <v>8.9</v>
      </c>
      <c r="P2172" s="84">
        <v>3.4</v>
      </c>
      <c r="Q2172" s="84">
        <v>1.05</v>
      </c>
      <c r="R2172" s="73">
        <v>10</v>
      </c>
    </row>
    <row r="2173" spans="13:18">
      <c r="M2173" s="78">
        <v>271</v>
      </c>
      <c r="N2173" s="84">
        <v>16.7</v>
      </c>
      <c r="O2173" s="84">
        <v>8.3000000000000007</v>
      </c>
      <c r="P2173" s="84">
        <v>3</v>
      </c>
      <c r="Q2173" s="84">
        <v>0.52</v>
      </c>
      <c r="R2173" s="73">
        <v>10</v>
      </c>
    </row>
    <row r="2174" spans="13:18">
      <c r="M2174" s="78">
        <v>271.125</v>
      </c>
      <c r="N2174" s="84">
        <v>15</v>
      </c>
      <c r="O2174" s="84">
        <v>9.4</v>
      </c>
      <c r="P2174" s="84">
        <v>3.4</v>
      </c>
      <c r="Q2174" s="84">
        <v>0.87</v>
      </c>
      <c r="R2174" s="73">
        <v>10</v>
      </c>
    </row>
    <row r="2175" spans="13:18">
      <c r="M2175" s="78">
        <v>271.25</v>
      </c>
      <c r="N2175" s="84">
        <v>14.4</v>
      </c>
      <c r="O2175" s="84">
        <v>10</v>
      </c>
      <c r="P2175" s="84">
        <v>2.2999999999999998</v>
      </c>
      <c r="Q2175" s="84">
        <v>0.52</v>
      </c>
      <c r="R2175" s="73">
        <v>10</v>
      </c>
    </row>
    <row r="2176" spans="13:18">
      <c r="M2176" s="78">
        <v>271.375</v>
      </c>
      <c r="N2176" s="84">
        <v>15</v>
      </c>
      <c r="O2176" s="84">
        <v>10.6</v>
      </c>
      <c r="P2176" s="84">
        <v>2.2999999999999998</v>
      </c>
      <c r="Q2176" s="84">
        <v>1.22</v>
      </c>
      <c r="R2176" s="73">
        <v>10</v>
      </c>
    </row>
    <row r="2177" spans="13:18">
      <c r="M2177" s="78">
        <v>271.5</v>
      </c>
      <c r="N2177" s="84">
        <v>15</v>
      </c>
      <c r="O2177" s="84">
        <v>11.7</v>
      </c>
      <c r="P2177" s="84">
        <v>2.7</v>
      </c>
      <c r="Q2177" s="84">
        <v>1.57</v>
      </c>
      <c r="R2177" s="73">
        <v>10</v>
      </c>
    </row>
    <row r="2178" spans="13:18">
      <c r="M2178" s="78">
        <v>271.625</v>
      </c>
      <c r="N2178" s="84">
        <v>15</v>
      </c>
      <c r="O2178" s="84">
        <v>11.7</v>
      </c>
      <c r="P2178" s="84">
        <v>2.7</v>
      </c>
      <c r="Q2178" s="84">
        <v>2.4500000000000002</v>
      </c>
      <c r="R2178" s="73">
        <v>10</v>
      </c>
    </row>
    <row r="2179" spans="13:18">
      <c r="M2179" s="78">
        <v>271.75</v>
      </c>
      <c r="N2179" s="84">
        <v>12.8</v>
      </c>
      <c r="O2179" s="84">
        <v>10</v>
      </c>
      <c r="P2179" s="84">
        <v>2.7</v>
      </c>
      <c r="Q2179" s="84">
        <v>1.4</v>
      </c>
      <c r="R2179" s="73">
        <v>10</v>
      </c>
    </row>
    <row r="2180" spans="13:18">
      <c r="M2180" s="78">
        <v>271.875</v>
      </c>
      <c r="N2180" s="84">
        <v>12.2</v>
      </c>
      <c r="O2180" s="84">
        <v>10</v>
      </c>
      <c r="P2180" s="84">
        <v>2.2999999999999998</v>
      </c>
      <c r="Q2180" s="84">
        <v>1.4</v>
      </c>
      <c r="R2180" s="73">
        <v>10</v>
      </c>
    </row>
    <row r="2181" spans="13:18">
      <c r="M2181" s="78">
        <v>272</v>
      </c>
      <c r="N2181" s="84">
        <v>12.2</v>
      </c>
      <c r="O2181" s="84">
        <v>10</v>
      </c>
      <c r="P2181" s="84">
        <v>2.7</v>
      </c>
      <c r="Q2181" s="84">
        <v>1.22</v>
      </c>
      <c r="R2181" s="73">
        <v>10</v>
      </c>
    </row>
    <row r="2182" spans="13:18">
      <c r="M2182" s="78">
        <v>272.125</v>
      </c>
      <c r="N2182" s="84">
        <v>12.2</v>
      </c>
      <c r="O2182" s="84">
        <v>10</v>
      </c>
      <c r="P2182" s="84">
        <v>2.7</v>
      </c>
      <c r="Q2182" s="84">
        <v>1.92</v>
      </c>
      <c r="R2182" s="73">
        <v>10</v>
      </c>
    </row>
    <row r="2183" spans="13:18">
      <c r="M2183" s="78">
        <v>272.25</v>
      </c>
      <c r="N2183" s="84">
        <v>12.2</v>
      </c>
      <c r="O2183" s="84">
        <v>11.1</v>
      </c>
      <c r="P2183" s="84">
        <v>3</v>
      </c>
      <c r="Q2183" s="84">
        <v>1.22</v>
      </c>
      <c r="R2183" s="73">
        <v>10</v>
      </c>
    </row>
    <row r="2184" spans="13:18">
      <c r="M2184" s="78">
        <v>272.375</v>
      </c>
      <c r="N2184" s="84">
        <v>12.8</v>
      </c>
      <c r="O2184" s="84">
        <v>11.7</v>
      </c>
      <c r="P2184" s="84">
        <v>2.7</v>
      </c>
      <c r="Q2184" s="84">
        <v>0.87</v>
      </c>
      <c r="R2184" s="73">
        <v>10</v>
      </c>
    </row>
    <row r="2185" spans="13:18">
      <c r="M2185" s="78">
        <v>272.5</v>
      </c>
      <c r="N2185" s="84">
        <v>13.9</v>
      </c>
      <c r="O2185" s="84">
        <v>12.8</v>
      </c>
      <c r="P2185" s="84">
        <v>3.4</v>
      </c>
      <c r="Q2185" s="84">
        <v>1.22</v>
      </c>
      <c r="R2185" s="73">
        <v>10</v>
      </c>
    </row>
    <row r="2186" spans="13:18">
      <c r="M2186" s="78">
        <v>272.625</v>
      </c>
      <c r="N2186" s="84">
        <v>15</v>
      </c>
      <c r="O2186" s="84">
        <v>13.9</v>
      </c>
      <c r="P2186" s="84">
        <v>3.4</v>
      </c>
      <c r="Q2186" s="84">
        <v>0.87</v>
      </c>
      <c r="R2186" s="73">
        <v>10</v>
      </c>
    </row>
    <row r="2187" spans="13:18">
      <c r="M2187" s="78">
        <v>272.75</v>
      </c>
      <c r="N2187" s="84">
        <v>15.6</v>
      </c>
      <c r="O2187" s="84">
        <v>13.9</v>
      </c>
      <c r="P2187" s="84">
        <v>1.9</v>
      </c>
      <c r="Q2187" s="84">
        <v>0.52</v>
      </c>
      <c r="R2187" s="73">
        <v>10</v>
      </c>
    </row>
    <row r="2188" spans="13:18">
      <c r="M2188" s="78">
        <v>272.875</v>
      </c>
      <c r="N2188" s="84">
        <v>15.6</v>
      </c>
      <c r="O2188" s="84">
        <v>14.4</v>
      </c>
      <c r="P2188" s="84">
        <v>3</v>
      </c>
      <c r="Q2188" s="84">
        <v>0.87</v>
      </c>
      <c r="R2188" s="73">
        <v>10</v>
      </c>
    </row>
    <row r="2189" spans="13:18">
      <c r="M2189" s="78">
        <v>273</v>
      </c>
      <c r="N2189" s="84">
        <v>15.6</v>
      </c>
      <c r="O2189" s="84">
        <v>14.4</v>
      </c>
      <c r="P2189" s="84">
        <v>2.7</v>
      </c>
      <c r="Q2189" s="84">
        <v>0.7</v>
      </c>
      <c r="R2189" s="73">
        <v>10</v>
      </c>
    </row>
    <row r="2190" spans="13:18">
      <c r="M2190" s="78">
        <v>273.125</v>
      </c>
      <c r="N2190" s="84">
        <v>16.100000000000001</v>
      </c>
      <c r="O2190" s="84">
        <v>14.4</v>
      </c>
      <c r="P2190" s="84">
        <v>2.7</v>
      </c>
      <c r="Q2190" s="84">
        <v>0.17</v>
      </c>
      <c r="R2190" s="73">
        <v>10</v>
      </c>
    </row>
    <row r="2191" spans="13:18">
      <c r="M2191" s="78">
        <v>273.25</v>
      </c>
      <c r="N2191" s="84">
        <v>16.100000000000001</v>
      </c>
      <c r="O2191" s="84">
        <v>15</v>
      </c>
      <c r="P2191" s="84">
        <v>3</v>
      </c>
      <c r="Q2191" s="84">
        <v>0.7</v>
      </c>
      <c r="R2191" s="73">
        <v>10</v>
      </c>
    </row>
    <row r="2192" spans="13:18">
      <c r="M2192" s="78">
        <v>273.375</v>
      </c>
      <c r="N2192" s="84">
        <v>17.2</v>
      </c>
      <c r="O2192" s="84">
        <v>15.6</v>
      </c>
      <c r="P2192" s="84">
        <v>3.4</v>
      </c>
      <c r="Q2192" s="84">
        <v>0.52</v>
      </c>
      <c r="R2192" s="73">
        <v>10</v>
      </c>
    </row>
    <row r="2193" spans="13:18">
      <c r="M2193" s="78">
        <v>273.5</v>
      </c>
      <c r="N2193" s="84">
        <v>18.899999999999999</v>
      </c>
      <c r="O2193" s="84">
        <v>16.100000000000001</v>
      </c>
      <c r="P2193" s="84">
        <v>3.8</v>
      </c>
      <c r="Q2193" s="84">
        <v>1.05</v>
      </c>
      <c r="R2193" s="73">
        <v>10</v>
      </c>
    </row>
    <row r="2194" spans="13:18">
      <c r="M2194" s="78">
        <v>273.625</v>
      </c>
      <c r="N2194" s="84">
        <v>18.899999999999999</v>
      </c>
      <c r="O2194" s="84">
        <v>16.100000000000001</v>
      </c>
      <c r="P2194" s="84">
        <v>1.9</v>
      </c>
      <c r="Q2194" s="84">
        <v>1.4</v>
      </c>
      <c r="R2194" s="73">
        <v>10</v>
      </c>
    </row>
    <row r="2195" spans="13:18">
      <c r="M2195" s="78">
        <v>273.75</v>
      </c>
      <c r="N2195" s="84">
        <v>18.899999999999999</v>
      </c>
      <c r="O2195" s="84">
        <v>16.100000000000001</v>
      </c>
      <c r="P2195" s="84">
        <v>2.7</v>
      </c>
      <c r="Q2195" s="84">
        <v>6.29</v>
      </c>
      <c r="R2195" s="73">
        <v>10</v>
      </c>
    </row>
    <row r="2196" spans="13:18">
      <c r="M2196" s="78">
        <v>273.875</v>
      </c>
      <c r="N2196" s="84">
        <v>18.3</v>
      </c>
      <c r="O2196" s="84">
        <v>16.100000000000001</v>
      </c>
      <c r="P2196" s="84">
        <v>2.2999999999999998</v>
      </c>
      <c r="Q2196" s="84">
        <v>0.35</v>
      </c>
      <c r="R2196" s="73">
        <v>10</v>
      </c>
    </row>
    <row r="2197" spans="13:18">
      <c r="M2197" s="78">
        <v>274</v>
      </c>
      <c r="N2197" s="84">
        <v>17.8</v>
      </c>
      <c r="O2197" s="84">
        <v>16.100000000000001</v>
      </c>
      <c r="P2197" s="84">
        <v>3.8</v>
      </c>
      <c r="Q2197" s="84">
        <v>5.42</v>
      </c>
      <c r="R2197" s="73">
        <v>9</v>
      </c>
    </row>
    <row r="2198" spans="13:18">
      <c r="M2198" s="78">
        <v>274.125</v>
      </c>
      <c r="N2198" s="84">
        <v>18.3</v>
      </c>
      <c r="O2198" s="84">
        <v>16.100000000000001</v>
      </c>
      <c r="P2198" s="84">
        <v>3.4</v>
      </c>
      <c r="Q2198" s="84">
        <v>5.42</v>
      </c>
      <c r="R2198" s="73">
        <v>8</v>
      </c>
    </row>
    <row r="2199" spans="13:18">
      <c r="M2199" s="78">
        <v>274.25</v>
      </c>
      <c r="N2199" s="84">
        <v>17.2</v>
      </c>
      <c r="O2199" s="84">
        <v>15.6</v>
      </c>
      <c r="P2199" s="84">
        <v>2.7</v>
      </c>
      <c r="Q2199" s="84">
        <v>5.42</v>
      </c>
      <c r="R2199" s="73">
        <v>5</v>
      </c>
    </row>
    <row r="2200" spans="13:18">
      <c r="M2200" s="78">
        <v>274.375</v>
      </c>
      <c r="N2200" s="84">
        <v>21.1</v>
      </c>
      <c r="O2200" s="84">
        <v>17.2</v>
      </c>
      <c r="P2200" s="84">
        <v>3.4</v>
      </c>
      <c r="Q2200" s="84">
        <v>5.94</v>
      </c>
      <c r="R2200" s="73">
        <v>0</v>
      </c>
    </row>
    <row r="2201" spans="13:18">
      <c r="M2201" s="78">
        <v>274.5</v>
      </c>
      <c r="N2201" s="84">
        <v>26.7</v>
      </c>
      <c r="O2201" s="84">
        <v>15.6</v>
      </c>
      <c r="P2201" s="84">
        <v>3</v>
      </c>
      <c r="Q2201" s="84">
        <v>0.35</v>
      </c>
      <c r="R2201" s="73">
        <v>4</v>
      </c>
    </row>
    <row r="2202" spans="13:18">
      <c r="M2202" s="78">
        <v>274.625</v>
      </c>
      <c r="N2202" s="84">
        <v>27.8</v>
      </c>
      <c r="O2202" s="84">
        <v>15</v>
      </c>
      <c r="P2202" s="84">
        <v>3.4</v>
      </c>
      <c r="Q2202" s="84">
        <v>0.87</v>
      </c>
      <c r="R2202" s="73">
        <v>4</v>
      </c>
    </row>
    <row r="2203" spans="13:18">
      <c r="M2203" s="78">
        <v>274.75</v>
      </c>
      <c r="N2203" s="84">
        <v>24.4</v>
      </c>
      <c r="O2203" s="84">
        <v>15.6</v>
      </c>
      <c r="P2203" s="84">
        <v>1.9</v>
      </c>
      <c r="Q2203" s="84">
        <v>2.1</v>
      </c>
      <c r="R2203" s="73">
        <v>6</v>
      </c>
    </row>
    <row r="2204" spans="13:18">
      <c r="M2204" s="78">
        <v>274.875</v>
      </c>
      <c r="N2204" s="84">
        <v>18.899999999999999</v>
      </c>
      <c r="O2204" s="84">
        <v>16.100000000000001</v>
      </c>
      <c r="P2204" s="84">
        <v>0</v>
      </c>
      <c r="Q2204" s="84">
        <v>0</v>
      </c>
      <c r="R2204" s="73">
        <v>0</v>
      </c>
    </row>
    <row r="2205" spans="13:18">
      <c r="M2205" s="78">
        <v>275</v>
      </c>
      <c r="N2205" s="84">
        <v>16.7</v>
      </c>
      <c r="O2205" s="84">
        <v>15</v>
      </c>
      <c r="P2205" s="84">
        <v>2.2999999999999998</v>
      </c>
      <c r="Q2205" s="84">
        <v>4.37</v>
      </c>
      <c r="R2205" s="73">
        <v>0</v>
      </c>
    </row>
    <row r="2206" spans="13:18">
      <c r="M2206" s="78">
        <v>275.125</v>
      </c>
      <c r="N2206" s="84">
        <v>15.6</v>
      </c>
      <c r="O2206" s="84">
        <v>13.9</v>
      </c>
      <c r="P2206" s="84">
        <v>0</v>
      </c>
      <c r="Q2206" s="84">
        <v>0</v>
      </c>
      <c r="R2206" s="73">
        <v>0</v>
      </c>
    </row>
    <row r="2207" spans="13:18">
      <c r="M2207" s="78">
        <v>275.25</v>
      </c>
      <c r="N2207" s="84">
        <v>14.4</v>
      </c>
      <c r="O2207" s="84">
        <v>12.8</v>
      </c>
      <c r="P2207" s="84">
        <v>0</v>
      </c>
      <c r="Q2207" s="84">
        <v>0</v>
      </c>
      <c r="R2207" s="73">
        <v>0</v>
      </c>
    </row>
    <row r="2208" spans="13:18">
      <c r="M2208" s="78">
        <v>275.375</v>
      </c>
      <c r="N2208" s="84">
        <v>20</v>
      </c>
      <c r="O2208" s="84">
        <v>17.2</v>
      </c>
      <c r="P2208" s="84">
        <v>2.7</v>
      </c>
      <c r="Q2208" s="84">
        <v>4.2</v>
      </c>
      <c r="R2208" s="73">
        <v>0</v>
      </c>
    </row>
    <row r="2209" spans="13:18">
      <c r="M2209" s="78">
        <v>275.5</v>
      </c>
      <c r="N2209" s="84">
        <v>26.7</v>
      </c>
      <c r="O2209" s="84">
        <v>17.2</v>
      </c>
      <c r="P2209" s="84">
        <v>4.5</v>
      </c>
      <c r="Q2209" s="84">
        <v>4.0199999999999996</v>
      </c>
      <c r="R2209" s="73">
        <v>3</v>
      </c>
    </row>
    <row r="2210" spans="13:18">
      <c r="M2210" s="78">
        <v>275.625</v>
      </c>
      <c r="N2210" s="84">
        <v>28.3</v>
      </c>
      <c r="O2210" s="84">
        <v>16.7</v>
      </c>
      <c r="P2210" s="84">
        <v>5.3</v>
      </c>
      <c r="Q2210" s="84">
        <v>4.2</v>
      </c>
      <c r="R2210" s="73">
        <v>2</v>
      </c>
    </row>
    <row r="2211" spans="13:18">
      <c r="M2211" s="78">
        <v>275.75</v>
      </c>
      <c r="N2211" s="84">
        <v>24.4</v>
      </c>
      <c r="O2211" s="84">
        <v>16.7</v>
      </c>
      <c r="P2211" s="84">
        <v>3</v>
      </c>
      <c r="Q2211" s="84">
        <v>3.67</v>
      </c>
      <c r="R2211" s="73">
        <v>0</v>
      </c>
    </row>
    <row r="2212" spans="13:18">
      <c r="M2212" s="78">
        <v>275.875</v>
      </c>
      <c r="N2212" s="84">
        <v>21.1</v>
      </c>
      <c r="O2212" s="84">
        <v>16.100000000000001</v>
      </c>
      <c r="P2212" s="84">
        <v>3</v>
      </c>
      <c r="Q2212" s="84">
        <v>4.37</v>
      </c>
      <c r="R2212" s="73">
        <v>0</v>
      </c>
    </row>
    <row r="2213" spans="13:18">
      <c r="M2213" s="78">
        <v>276</v>
      </c>
      <c r="N2213" s="84">
        <v>19.399999999999999</v>
      </c>
      <c r="O2213" s="84">
        <v>16.7</v>
      </c>
      <c r="P2213" s="84">
        <v>2.7</v>
      </c>
      <c r="Q2213" s="84">
        <v>4.37</v>
      </c>
      <c r="R2213" s="73">
        <v>0</v>
      </c>
    </row>
    <row r="2214" spans="13:18">
      <c r="M2214" s="78">
        <v>276.125</v>
      </c>
      <c r="N2214" s="84">
        <v>20</v>
      </c>
      <c r="O2214" s="84">
        <v>16.100000000000001</v>
      </c>
      <c r="P2214" s="84">
        <v>2.7</v>
      </c>
      <c r="Q2214" s="84">
        <v>5.42</v>
      </c>
      <c r="R2214" s="73">
        <v>0</v>
      </c>
    </row>
    <row r="2215" spans="13:18">
      <c r="M2215" s="78">
        <v>276.25</v>
      </c>
      <c r="N2215" s="84">
        <v>18.899999999999999</v>
      </c>
      <c r="O2215" s="84">
        <v>6.7</v>
      </c>
      <c r="P2215" s="84">
        <v>3.8</v>
      </c>
      <c r="Q2215" s="84">
        <v>0.17</v>
      </c>
      <c r="R2215" s="73">
        <v>5</v>
      </c>
    </row>
    <row r="2216" spans="13:18">
      <c r="M2216" s="78">
        <v>276.375</v>
      </c>
      <c r="N2216" s="84">
        <v>22.8</v>
      </c>
      <c r="O2216" s="84">
        <v>6.7</v>
      </c>
      <c r="P2216" s="84">
        <v>4.5</v>
      </c>
      <c r="Q2216" s="84">
        <v>0.52</v>
      </c>
      <c r="R2216" s="73">
        <v>3</v>
      </c>
    </row>
    <row r="2217" spans="13:18">
      <c r="M2217" s="78">
        <v>276.5</v>
      </c>
      <c r="N2217" s="84">
        <v>25</v>
      </c>
      <c r="O2217" s="84">
        <v>5.6</v>
      </c>
      <c r="P2217" s="84">
        <v>5.3</v>
      </c>
      <c r="Q2217" s="84">
        <v>6.29</v>
      </c>
      <c r="R2217" s="73">
        <v>7</v>
      </c>
    </row>
    <row r="2218" spans="13:18">
      <c r="M2218" s="78">
        <v>276.625</v>
      </c>
      <c r="N2218" s="84">
        <v>24.4</v>
      </c>
      <c r="O2218" s="84">
        <v>6.7</v>
      </c>
      <c r="P2218" s="84">
        <v>3.8</v>
      </c>
      <c r="Q2218" s="84">
        <v>4.9000000000000004</v>
      </c>
      <c r="R2218" s="73">
        <v>8</v>
      </c>
    </row>
    <row r="2219" spans="13:18">
      <c r="M2219" s="78">
        <v>276.75</v>
      </c>
      <c r="N2219" s="84">
        <v>20</v>
      </c>
      <c r="O2219" s="84">
        <v>8.3000000000000007</v>
      </c>
      <c r="P2219" s="84">
        <v>3.4</v>
      </c>
      <c r="Q2219" s="84">
        <v>4.2</v>
      </c>
      <c r="R2219" s="73">
        <v>4</v>
      </c>
    </row>
    <row r="2220" spans="13:18">
      <c r="M2220" s="78">
        <v>276.875</v>
      </c>
      <c r="N2220" s="84">
        <v>15.6</v>
      </c>
      <c r="O2220" s="84">
        <v>10</v>
      </c>
      <c r="P2220" s="84">
        <v>2.7</v>
      </c>
      <c r="Q2220" s="84">
        <v>5.42</v>
      </c>
      <c r="R2220" s="73">
        <v>0</v>
      </c>
    </row>
    <row r="2221" spans="13:18">
      <c r="M2221" s="78">
        <v>277</v>
      </c>
      <c r="N2221" s="84">
        <v>12.2</v>
      </c>
      <c r="O2221" s="84">
        <v>7.8</v>
      </c>
      <c r="P2221" s="84">
        <v>3</v>
      </c>
      <c r="Q2221" s="84">
        <v>4.2</v>
      </c>
      <c r="R2221" s="73">
        <v>0</v>
      </c>
    </row>
    <row r="2222" spans="13:18">
      <c r="M2222" s="78">
        <v>277.125</v>
      </c>
      <c r="N2222" s="84">
        <v>13.3</v>
      </c>
      <c r="O2222" s="84">
        <v>6.1</v>
      </c>
      <c r="P2222" s="84">
        <v>3</v>
      </c>
      <c r="Q2222" s="84">
        <v>5.59</v>
      </c>
      <c r="R2222" s="73">
        <v>0</v>
      </c>
    </row>
    <row r="2223" spans="13:18">
      <c r="M2223" s="78">
        <v>277.25</v>
      </c>
      <c r="N2223" s="84">
        <v>12.8</v>
      </c>
      <c r="O2223" s="84">
        <v>3.9</v>
      </c>
      <c r="P2223" s="84">
        <v>3</v>
      </c>
      <c r="Q2223" s="84">
        <v>5.59</v>
      </c>
      <c r="R2223" s="73">
        <v>2</v>
      </c>
    </row>
    <row r="2224" spans="13:18">
      <c r="M2224" s="78">
        <v>277.375</v>
      </c>
      <c r="N2224" s="84">
        <v>15.6</v>
      </c>
      <c r="O2224" s="84">
        <v>3.9</v>
      </c>
      <c r="P2224" s="84">
        <v>5.3</v>
      </c>
      <c r="Q2224" s="84">
        <v>5.94</v>
      </c>
      <c r="R2224" s="73">
        <v>9</v>
      </c>
    </row>
    <row r="2225" spans="13:18">
      <c r="M2225" s="78">
        <v>277.5</v>
      </c>
      <c r="N2225" s="84">
        <v>18.3</v>
      </c>
      <c r="O2225" s="84">
        <v>2.2000000000000002</v>
      </c>
      <c r="P2225" s="84">
        <v>3.4</v>
      </c>
      <c r="Q2225" s="84">
        <v>5.59</v>
      </c>
      <c r="R2225" s="73">
        <v>10</v>
      </c>
    </row>
    <row r="2226" spans="13:18">
      <c r="M2226" s="78">
        <v>277.625</v>
      </c>
      <c r="N2226" s="84">
        <v>20</v>
      </c>
      <c r="O2226" s="84">
        <v>2.8</v>
      </c>
      <c r="P2226" s="84">
        <v>7.6</v>
      </c>
      <c r="Q2226" s="84">
        <v>5.77</v>
      </c>
      <c r="R2226" s="73">
        <v>10</v>
      </c>
    </row>
    <row r="2227" spans="13:18">
      <c r="M2227" s="78">
        <v>277.75</v>
      </c>
      <c r="N2227" s="84">
        <v>17.2</v>
      </c>
      <c r="O2227" s="84">
        <v>2.8</v>
      </c>
      <c r="P2227" s="84">
        <v>3.4</v>
      </c>
      <c r="Q2227" s="84">
        <v>5.42</v>
      </c>
      <c r="R2227" s="73">
        <v>10</v>
      </c>
    </row>
    <row r="2228" spans="13:18">
      <c r="M2228" s="78">
        <v>277.875</v>
      </c>
      <c r="N2228" s="84">
        <v>11.1</v>
      </c>
      <c r="O2228" s="84">
        <v>6.1</v>
      </c>
      <c r="P2228" s="84">
        <v>2.2999999999999998</v>
      </c>
      <c r="Q2228" s="84">
        <v>4.37</v>
      </c>
      <c r="R2228" s="73">
        <v>9</v>
      </c>
    </row>
    <row r="2229" spans="13:18">
      <c r="M2229" s="78">
        <v>278</v>
      </c>
      <c r="N2229" s="84">
        <v>10</v>
      </c>
      <c r="O2229" s="84">
        <v>6.7</v>
      </c>
      <c r="P2229" s="84">
        <v>2.2999999999999998</v>
      </c>
      <c r="Q2229" s="84">
        <v>4.0199999999999996</v>
      </c>
      <c r="R2229" s="73">
        <v>7</v>
      </c>
    </row>
    <row r="2230" spans="13:18">
      <c r="M2230" s="78">
        <v>278.125</v>
      </c>
      <c r="N2230" s="84">
        <v>11.1</v>
      </c>
      <c r="O2230" s="84">
        <v>4.4000000000000004</v>
      </c>
      <c r="P2230" s="84">
        <v>3.4</v>
      </c>
      <c r="Q2230" s="84">
        <v>4.2</v>
      </c>
      <c r="R2230" s="73">
        <v>6</v>
      </c>
    </row>
    <row r="2231" spans="13:18">
      <c r="M2231" s="78">
        <v>278.25</v>
      </c>
      <c r="N2231" s="84">
        <v>10.6</v>
      </c>
      <c r="O2231" s="84">
        <v>5</v>
      </c>
      <c r="P2231" s="84">
        <v>3</v>
      </c>
      <c r="Q2231" s="84">
        <v>3.85</v>
      </c>
      <c r="R2231" s="73">
        <v>8</v>
      </c>
    </row>
    <row r="2232" spans="13:18">
      <c r="M2232" s="78">
        <v>278.375</v>
      </c>
      <c r="N2232" s="84">
        <v>17.8</v>
      </c>
      <c r="O2232" s="84">
        <v>7.2</v>
      </c>
      <c r="P2232" s="84">
        <v>4.5</v>
      </c>
      <c r="Q2232" s="84">
        <v>4.55</v>
      </c>
      <c r="R2232" s="73">
        <v>2</v>
      </c>
    </row>
    <row r="2233" spans="13:18">
      <c r="M2233" s="78">
        <v>278.5</v>
      </c>
      <c r="N2233" s="84">
        <v>24.4</v>
      </c>
      <c r="O2233" s="84">
        <v>7.8</v>
      </c>
      <c r="P2233" s="84">
        <v>6.4</v>
      </c>
      <c r="Q2233" s="84">
        <v>5.42</v>
      </c>
      <c r="R2233" s="73">
        <v>6</v>
      </c>
    </row>
    <row r="2234" spans="13:18">
      <c r="M2234" s="78">
        <v>278.625</v>
      </c>
      <c r="N2234" s="84">
        <v>25</v>
      </c>
      <c r="O2234" s="84">
        <v>6.1</v>
      </c>
      <c r="P2234" s="84">
        <v>5.3</v>
      </c>
      <c r="Q2234" s="84">
        <v>6.12</v>
      </c>
      <c r="R2234" s="73">
        <v>0</v>
      </c>
    </row>
    <row r="2235" spans="13:18">
      <c r="M2235" s="78">
        <v>278.75</v>
      </c>
      <c r="N2235" s="84">
        <v>19.399999999999999</v>
      </c>
      <c r="O2235" s="84">
        <v>4.4000000000000004</v>
      </c>
      <c r="P2235" s="84">
        <v>3</v>
      </c>
      <c r="Q2235" s="84">
        <v>0.52</v>
      </c>
      <c r="R2235" s="73">
        <v>0</v>
      </c>
    </row>
    <row r="2236" spans="13:18">
      <c r="M2236" s="78">
        <v>278.875</v>
      </c>
      <c r="N2236" s="84">
        <v>13.3</v>
      </c>
      <c r="O2236" s="84">
        <v>8.3000000000000007</v>
      </c>
      <c r="P2236" s="84">
        <v>2.7</v>
      </c>
      <c r="Q2236" s="84">
        <v>1.05</v>
      </c>
      <c r="R2236" s="73">
        <v>2</v>
      </c>
    </row>
    <row r="2237" spans="13:18">
      <c r="M2237" s="78">
        <v>279</v>
      </c>
      <c r="N2237" s="84">
        <v>10.6</v>
      </c>
      <c r="O2237" s="84">
        <v>5</v>
      </c>
      <c r="P2237" s="84">
        <v>4.5</v>
      </c>
      <c r="Q2237" s="84">
        <v>0.87</v>
      </c>
      <c r="R2237" s="73">
        <v>0</v>
      </c>
    </row>
    <row r="2238" spans="13:18">
      <c r="M2238" s="78">
        <v>279.125</v>
      </c>
      <c r="N2238" s="84">
        <v>8.3000000000000007</v>
      </c>
      <c r="O2238" s="84">
        <v>4.4000000000000004</v>
      </c>
      <c r="P2238" s="84">
        <v>3</v>
      </c>
      <c r="Q2238" s="84">
        <v>0.7</v>
      </c>
      <c r="R2238" s="73">
        <v>0</v>
      </c>
    </row>
    <row r="2239" spans="13:18">
      <c r="M2239" s="78">
        <v>279.25</v>
      </c>
      <c r="N2239" s="84">
        <v>7.2</v>
      </c>
      <c r="O2239" s="84">
        <v>3.9</v>
      </c>
      <c r="P2239" s="84">
        <v>2.7</v>
      </c>
      <c r="Q2239" s="84">
        <v>0.35</v>
      </c>
      <c r="R2239" s="73">
        <v>0</v>
      </c>
    </row>
    <row r="2240" spans="13:18">
      <c r="M2240" s="78">
        <v>279.375</v>
      </c>
      <c r="N2240" s="84">
        <v>11.7</v>
      </c>
      <c r="O2240" s="84">
        <v>5</v>
      </c>
      <c r="P2240" s="84">
        <v>3</v>
      </c>
      <c r="Q2240" s="84">
        <v>1.57</v>
      </c>
      <c r="R2240" s="73">
        <v>0</v>
      </c>
    </row>
    <row r="2241" spans="13:18">
      <c r="M2241" s="78">
        <v>279.5</v>
      </c>
      <c r="N2241" s="84">
        <v>16.100000000000001</v>
      </c>
      <c r="O2241" s="84">
        <v>3.9</v>
      </c>
      <c r="P2241" s="84">
        <v>1.1000000000000001</v>
      </c>
      <c r="Q2241" s="84">
        <v>0.52</v>
      </c>
      <c r="R2241" s="73">
        <v>0</v>
      </c>
    </row>
    <row r="2242" spans="13:18">
      <c r="M2242" s="78">
        <v>279.625</v>
      </c>
      <c r="N2242" s="84">
        <v>18.899999999999999</v>
      </c>
      <c r="O2242" s="84">
        <v>5</v>
      </c>
      <c r="P2242" s="84">
        <v>4.5</v>
      </c>
      <c r="Q2242" s="84">
        <v>1.05</v>
      </c>
      <c r="R2242" s="73">
        <v>0</v>
      </c>
    </row>
    <row r="2243" spans="13:18">
      <c r="M2243" s="78">
        <v>279.75</v>
      </c>
      <c r="N2243" s="84">
        <v>14.4</v>
      </c>
      <c r="O2243" s="84">
        <v>5</v>
      </c>
      <c r="P2243" s="84">
        <v>2.2999999999999998</v>
      </c>
      <c r="Q2243" s="84">
        <v>2.1</v>
      </c>
      <c r="R2243" s="73">
        <v>0</v>
      </c>
    </row>
    <row r="2244" spans="13:18">
      <c r="M2244" s="78">
        <v>279.875</v>
      </c>
      <c r="N2244" s="84">
        <v>11.7</v>
      </c>
      <c r="O2244" s="84">
        <v>5.6</v>
      </c>
      <c r="P2244" s="84">
        <v>0</v>
      </c>
      <c r="Q2244" s="84">
        <v>0</v>
      </c>
      <c r="R2244" s="73">
        <v>0</v>
      </c>
    </row>
    <row r="2245" spans="13:18">
      <c r="M2245" s="78">
        <v>280</v>
      </c>
      <c r="N2245" s="84">
        <v>9.4</v>
      </c>
      <c r="O2245" s="84">
        <v>5.6</v>
      </c>
      <c r="P2245" s="84">
        <v>0</v>
      </c>
      <c r="Q2245" s="84">
        <v>0</v>
      </c>
      <c r="R2245" s="73">
        <v>0</v>
      </c>
    </row>
    <row r="2246" spans="13:18">
      <c r="M2246" s="78">
        <v>280.125</v>
      </c>
      <c r="N2246" s="84">
        <v>7.8</v>
      </c>
      <c r="O2246" s="84">
        <v>5</v>
      </c>
      <c r="P2246" s="84">
        <v>0</v>
      </c>
      <c r="Q2246" s="84">
        <v>0</v>
      </c>
      <c r="R2246" s="73">
        <v>0</v>
      </c>
    </row>
    <row r="2247" spans="13:18">
      <c r="M2247" s="78">
        <v>280.25</v>
      </c>
      <c r="N2247" s="84">
        <v>6.7</v>
      </c>
      <c r="O2247" s="84">
        <v>4.4000000000000004</v>
      </c>
      <c r="P2247" s="84">
        <v>1.1000000000000001</v>
      </c>
      <c r="Q2247" s="84">
        <v>4.2</v>
      </c>
      <c r="R2247" s="73">
        <v>0</v>
      </c>
    </row>
    <row r="2248" spans="13:18">
      <c r="M2248" s="78">
        <v>280.375</v>
      </c>
      <c r="N2248" s="84">
        <v>12.8</v>
      </c>
      <c r="O2248" s="84">
        <v>6.1</v>
      </c>
      <c r="P2248" s="84">
        <v>1.9</v>
      </c>
      <c r="Q2248" s="84">
        <v>1.57</v>
      </c>
      <c r="R2248" s="73">
        <v>8</v>
      </c>
    </row>
    <row r="2249" spans="13:18">
      <c r="M2249" s="78">
        <v>280.5</v>
      </c>
      <c r="N2249" s="84">
        <v>18.3</v>
      </c>
      <c r="O2249" s="84">
        <v>4.4000000000000004</v>
      </c>
      <c r="P2249" s="84">
        <v>3</v>
      </c>
      <c r="Q2249" s="84">
        <v>2.8</v>
      </c>
      <c r="R2249" s="73">
        <v>2</v>
      </c>
    </row>
    <row r="2250" spans="13:18">
      <c r="M2250" s="78">
        <v>280.625</v>
      </c>
      <c r="N2250" s="84">
        <v>21.1</v>
      </c>
      <c r="O2250" s="84">
        <v>5</v>
      </c>
      <c r="P2250" s="84">
        <v>2.2999999999999998</v>
      </c>
      <c r="Q2250" s="84">
        <v>3.15</v>
      </c>
      <c r="R2250" s="73">
        <v>0</v>
      </c>
    </row>
    <row r="2251" spans="13:18">
      <c r="M2251" s="78">
        <v>280.75</v>
      </c>
      <c r="N2251" s="84">
        <v>17.2</v>
      </c>
      <c r="O2251" s="84">
        <v>7.2</v>
      </c>
      <c r="P2251" s="84">
        <v>2.2999999999999998</v>
      </c>
      <c r="Q2251" s="84">
        <v>2.62</v>
      </c>
      <c r="R2251" s="73">
        <v>0</v>
      </c>
    </row>
    <row r="2252" spans="13:18">
      <c r="M2252" s="78">
        <v>280.875</v>
      </c>
      <c r="N2252" s="84">
        <v>13.3</v>
      </c>
      <c r="O2252" s="84">
        <v>8.3000000000000007</v>
      </c>
      <c r="P2252" s="84">
        <v>1.9</v>
      </c>
      <c r="Q2252" s="84">
        <v>4.37</v>
      </c>
      <c r="R2252" s="73">
        <v>0</v>
      </c>
    </row>
    <row r="2253" spans="13:18">
      <c r="M2253" s="78">
        <v>281</v>
      </c>
      <c r="N2253" s="84">
        <v>10.6</v>
      </c>
      <c r="O2253" s="84">
        <v>7.8</v>
      </c>
      <c r="P2253" s="84">
        <v>2.2999999999999998</v>
      </c>
      <c r="Q2253" s="84">
        <v>4.37</v>
      </c>
      <c r="R2253" s="73">
        <v>0</v>
      </c>
    </row>
    <row r="2254" spans="13:18">
      <c r="M2254" s="78">
        <v>281.125</v>
      </c>
      <c r="N2254" s="84">
        <v>10.6</v>
      </c>
      <c r="O2254" s="84">
        <v>7.2</v>
      </c>
      <c r="P2254" s="84">
        <v>2.7</v>
      </c>
      <c r="Q2254" s="84">
        <v>4.55</v>
      </c>
      <c r="R2254" s="73">
        <v>0</v>
      </c>
    </row>
    <row r="2255" spans="13:18">
      <c r="M2255" s="78">
        <v>281.25</v>
      </c>
      <c r="N2255" s="84">
        <v>10</v>
      </c>
      <c r="O2255" s="84">
        <v>7.2</v>
      </c>
      <c r="P2255" s="84">
        <v>2.2999999999999998</v>
      </c>
      <c r="Q2255" s="84">
        <v>4.55</v>
      </c>
      <c r="R2255" s="73">
        <v>0</v>
      </c>
    </row>
    <row r="2256" spans="13:18">
      <c r="M2256" s="78">
        <v>281.375</v>
      </c>
      <c r="N2256" s="84">
        <v>17.8</v>
      </c>
      <c r="O2256" s="84">
        <v>11.1</v>
      </c>
      <c r="P2256" s="84">
        <v>2.7</v>
      </c>
      <c r="Q2256" s="84">
        <v>4.37</v>
      </c>
      <c r="R2256" s="73">
        <v>0</v>
      </c>
    </row>
    <row r="2257" spans="13:18">
      <c r="M2257" s="78">
        <v>281.5</v>
      </c>
      <c r="N2257" s="84">
        <v>25.6</v>
      </c>
      <c r="O2257" s="84">
        <v>13.3</v>
      </c>
      <c r="P2257" s="84">
        <v>2.7</v>
      </c>
      <c r="Q2257" s="84">
        <v>4.0199999999999996</v>
      </c>
      <c r="R2257" s="73">
        <v>0</v>
      </c>
    </row>
    <row r="2258" spans="13:18">
      <c r="M2258" s="78">
        <v>281.625</v>
      </c>
      <c r="N2258" s="84">
        <v>27.8</v>
      </c>
      <c r="O2258" s="84">
        <v>14.4</v>
      </c>
      <c r="P2258" s="84">
        <v>4.5</v>
      </c>
      <c r="Q2258" s="84">
        <v>3.32</v>
      </c>
      <c r="R2258" s="73">
        <v>0</v>
      </c>
    </row>
    <row r="2259" spans="13:18">
      <c r="M2259" s="78">
        <v>281.75</v>
      </c>
      <c r="N2259" s="84">
        <v>22.8</v>
      </c>
      <c r="O2259" s="84">
        <v>14.4</v>
      </c>
      <c r="P2259" s="84">
        <v>2.7</v>
      </c>
      <c r="Q2259" s="84">
        <v>3.5</v>
      </c>
      <c r="R2259" s="73">
        <v>0</v>
      </c>
    </row>
    <row r="2260" spans="13:18">
      <c r="M2260" s="78">
        <v>281.875</v>
      </c>
      <c r="N2260" s="84">
        <v>18.899999999999999</v>
      </c>
      <c r="O2260" s="84">
        <v>13.9</v>
      </c>
      <c r="P2260" s="84">
        <v>3</v>
      </c>
      <c r="Q2260" s="84">
        <v>4.2</v>
      </c>
      <c r="R2260" s="73">
        <v>0</v>
      </c>
    </row>
    <row r="2261" spans="13:18">
      <c r="M2261" s="78">
        <v>282</v>
      </c>
      <c r="N2261" s="84">
        <v>17.2</v>
      </c>
      <c r="O2261" s="84">
        <v>13.9</v>
      </c>
      <c r="P2261" s="84">
        <v>3.4</v>
      </c>
      <c r="Q2261" s="84">
        <v>4.37</v>
      </c>
      <c r="R2261" s="73">
        <v>0</v>
      </c>
    </row>
    <row r="2262" spans="13:18">
      <c r="M2262" s="78">
        <v>282.125</v>
      </c>
      <c r="N2262" s="84">
        <v>15.6</v>
      </c>
      <c r="O2262" s="84">
        <v>13.3</v>
      </c>
      <c r="P2262" s="84">
        <v>3</v>
      </c>
      <c r="Q2262" s="84">
        <v>4.0199999999999996</v>
      </c>
      <c r="R2262" s="73">
        <v>0</v>
      </c>
    </row>
    <row r="2263" spans="13:18">
      <c r="M2263" s="78">
        <v>282.25</v>
      </c>
      <c r="N2263" s="84">
        <v>14.4</v>
      </c>
      <c r="O2263" s="84">
        <v>12.2</v>
      </c>
      <c r="P2263" s="84">
        <v>3.4</v>
      </c>
      <c r="Q2263" s="84">
        <v>4.2</v>
      </c>
      <c r="R2263" s="73">
        <v>0</v>
      </c>
    </row>
    <row r="2264" spans="13:18">
      <c r="M2264" s="78">
        <v>282.375</v>
      </c>
      <c r="N2264" s="84">
        <v>21.7</v>
      </c>
      <c r="O2264" s="84">
        <v>15</v>
      </c>
      <c r="P2264" s="84">
        <v>3</v>
      </c>
      <c r="Q2264" s="84">
        <v>3.85</v>
      </c>
      <c r="R2264" s="73">
        <v>0</v>
      </c>
    </row>
    <row r="2265" spans="13:18">
      <c r="M2265" s="78">
        <v>282.5</v>
      </c>
      <c r="N2265" s="84">
        <v>27.8</v>
      </c>
      <c r="O2265" s="84">
        <v>15.6</v>
      </c>
      <c r="P2265" s="84">
        <v>3.4</v>
      </c>
      <c r="Q2265" s="84">
        <v>3.67</v>
      </c>
      <c r="R2265" s="73">
        <v>0</v>
      </c>
    </row>
    <row r="2266" spans="13:18">
      <c r="M2266" s="78">
        <v>282.625</v>
      </c>
      <c r="N2266" s="84">
        <v>30</v>
      </c>
      <c r="O2266" s="84">
        <v>16.7</v>
      </c>
      <c r="P2266" s="84">
        <v>3</v>
      </c>
      <c r="Q2266" s="84">
        <v>3.85</v>
      </c>
      <c r="R2266" s="73">
        <v>3</v>
      </c>
    </row>
    <row r="2267" spans="13:18">
      <c r="M2267" s="78">
        <v>282.75</v>
      </c>
      <c r="N2267" s="84">
        <v>25</v>
      </c>
      <c r="O2267" s="84">
        <v>16.7</v>
      </c>
      <c r="P2267" s="84">
        <v>2.7</v>
      </c>
      <c r="Q2267" s="84">
        <v>3.15</v>
      </c>
      <c r="R2267" s="73">
        <v>0</v>
      </c>
    </row>
    <row r="2268" spans="13:18">
      <c r="M2268" s="78">
        <v>282.875</v>
      </c>
      <c r="N2268" s="84">
        <v>22.8</v>
      </c>
      <c r="O2268" s="84">
        <v>16.100000000000001</v>
      </c>
      <c r="P2268" s="84">
        <v>3</v>
      </c>
      <c r="Q2268" s="84">
        <v>4.0199999999999996</v>
      </c>
      <c r="R2268" s="73">
        <v>0</v>
      </c>
    </row>
    <row r="2269" spans="13:18">
      <c r="M2269" s="78">
        <v>283</v>
      </c>
      <c r="N2269" s="84">
        <v>18.899999999999999</v>
      </c>
      <c r="O2269" s="84">
        <v>15.6</v>
      </c>
      <c r="P2269" s="84">
        <v>2.7</v>
      </c>
      <c r="Q2269" s="84">
        <v>4.2</v>
      </c>
      <c r="R2269" s="73">
        <v>0</v>
      </c>
    </row>
    <row r="2270" spans="13:18">
      <c r="M2270" s="78">
        <v>283.125</v>
      </c>
      <c r="N2270" s="84">
        <v>17.2</v>
      </c>
      <c r="O2270" s="84">
        <v>14.4</v>
      </c>
      <c r="P2270" s="84">
        <v>0</v>
      </c>
      <c r="Q2270" s="84">
        <v>0</v>
      </c>
      <c r="R2270" s="73">
        <v>0</v>
      </c>
    </row>
    <row r="2271" spans="13:18">
      <c r="M2271" s="78">
        <v>283.25</v>
      </c>
      <c r="N2271" s="84">
        <v>16.100000000000001</v>
      </c>
      <c r="O2271" s="84">
        <v>14.4</v>
      </c>
      <c r="P2271" s="84">
        <v>2.2999999999999998</v>
      </c>
      <c r="Q2271" s="84">
        <v>4.37</v>
      </c>
      <c r="R2271" s="73">
        <v>0</v>
      </c>
    </row>
    <row r="2272" spans="13:18">
      <c r="M2272" s="78">
        <v>283.375</v>
      </c>
      <c r="N2272" s="84">
        <v>22.8</v>
      </c>
      <c r="O2272" s="84">
        <v>16.7</v>
      </c>
      <c r="P2272" s="84">
        <v>2.7</v>
      </c>
      <c r="Q2272" s="84">
        <v>3.85</v>
      </c>
      <c r="R2272" s="73">
        <v>0</v>
      </c>
    </row>
    <row r="2273" spans="13:18">
      <c r="M2273" s="78">
        <v>283.5</v>
      </c>
      <c r="N2273" s="84">
        <v>29.4</v>
      </c>
      <c r="O2273" s="84">
        <v>15.6</v>
      </c>
      <c r="P2273" s="84">
        <v>3</v>
      </c>
      <c r="Q2273" s="84">
        <v>4.2</v>
      </c>
      <c r="R2273" s="73">
        <v>4</v>
      </c>
    </row>
    <row r="2274" spans="13:18">
      <c r="M2274" s="78">
        <v>283.625</v>
      </c>
      <c r="N2274" s="84">
        <v>31.1</v>
      </c>
      <c r="O2274" s="84">
        <v>15</v>
      </c>
      <c r="P2274" s="84">
        <v>4.5</v>
      </c>
      <c r="Q2274" s="84">
        <v>4.2</v>
      </c>
      <c r="R2274" s="73">
        <v>2</v>
      </c>
    </row>
    <row r="2275" spans="13:18">
      <c r="M2275" s="78">
        <v>283.75</v>
      </c>
      <c r="N2275" s="84">
        <v>25</v>
      </c>
      <c r="O2275" s="84">
        <v>14.4</v>
      </c>
      <c r="P2275" s="84">
        <v>2.7</v>
      </c>
      <c r="Q2275" s="84">
        <v>3.32</v>
      </c>
      <c r="R2275" s="73">
        <v>3</v>
      </c>
    </row>
    <row r="2276" spans="13:18">
      <c r="M2276" s="78">
        <v>283.875</v>
      </c>
      <c r="N2276" s="84">
        <v>22.8</v>
      </c>
      <c r="O2276" s="84">
        <v>14.4</v>
      </c>
      <c r="P2276" s="84">
        <v>3</v>
      </c>
      <c r="Q2276" s="84">
        <v>4.2</v>
      </c>
      <c r="R2276" s="73">
        <v>0</v>
      </c>
    </row>
    <row r="2277" spans="13:18">
      <c r="M2277" s="78">
        <v>284</v>
      </c>
      <c r="N2277" s="84">
        <v>18.899999999999999</v>
      </c>
      <c r="O2277" s="84">
        <v>14.4</v>
      </c>
      <c r="P2277" s="84">
        <v>2.7</v>
      </c>
      <c r="Q2277" s="84">
        <v>4.2</v>
      </c>
      <c r="R2277" s="73">
        <v>0</v>
      </c>
    </row>
    <row r="2278" spans="13:18">
      <c r="M2278" s="78">
        <v>284.125</v>
      </c>
      <c r="N2278" s="84">
        <v>17.2</v>
      </c>
      <c r="O2278" s="84">
        <v>13.9</v>
      </c>
      <c r="P2278" s="84">
        <v>1.9</v>
      </c>
      <c r="Q2278" s="84">
        <v>4.2</v>
      </c>
      <c r="R2278" s="73">
        <v>0</v>
      </c>
    </row>
    <row r="2279" spans="13:18">
      <c r="M2279" s="78">
        <v>284.25</v>
      </c>
      <c r="N2279" s="84">
        <v>16.7</v>
      </c>
      <c r="O2279" s="84">
        <v>14.4</v>
      </c>
      <c r="P2279" s="84">
        <v>3</v>
      </c>
      <c r="Q2279" s="84">
        <v>4.0199999999999996</v>
      </c>
      <c r="R2279" s="73">
        <v>3</v>
      </c>
    </row>
    <row r="2280" spans="13:18">
      <c r="M2280" s="78">
        <v>284.375</v>
      </c>
      <c r="N2280" s="84">
        <v>22.2</v>
      </c>
      <c r="O2280" s="84">
        <v>16.100000000000001</v>
      </c>
      <c r="P2280" s="84">
        <v>3.4</v>
      </c>
      <c r="Q2280" s="84">
        <v>4.2</v>
      </c>
      <c r="R2280" s="73">
        <v>5</v>
      </c>
    </row>
    <row r="2281" spans="13:18">
      <c r="M2281" s="78">
        <v>284.5</v>
      </c>
      <c r="N2281" s="84">
        <v>30.6</v>
      </c>
      <c r="O2281" s="84">
        <v>16.100000000000001</v>
      </c>
      <c r="P2281" s="84">
        <v>4.5</v>
      </c>
      <c r="Q2281" s="84">
        <v>4.2</v>
      </c>
      <c r="R2281" s="73">
        <v>3</v>
      </c>
    </row>
    <row r="2282" spans="13:18">
      <c r="M2282" s="78">
        <v>284.625</v>
      </c>
      <c r="N2282" s="84">
        <v>31.7</v>
      </c>
      <c r="O2282" s="84">
        <v>12.8</v>
      </c>
      <c r="P2282" s="84">
        <v>6.8</v>
      </c>
      <c r="Q2282" s="84">
        <v>4.2</v>
      </c>
      <c r="R2282" s="73">
        <v>5</v>
      </c>
    </row>
    <row r="2283" spans="13:18">
      <c r="M2283" s="78">
        <v>284.75</v>
      </c>
      <c r="N2283" s="84">
        <v>26.1</v>
      </c>
      <c r="O2283" s="84">
        <v>14.4</v>
      </c>
      <c r="P2283" s="84">
        <v>3.4</v>
      </c>
      <c r="Q2283" s="84">
        <v>4.0199999999999996</v>
      </c>
      <c r="R2283" s="73">
        <v>2</v>
      </c>
    </row>
    <row r="2284" spans="13:18">
      <c r="M2284" s="78">
        <v>284.875</v>
      </c>
      <c r="N2284" s="84">
        <v>22.8</v>
      </c>
      <c r="O2284" s="84">
        <v>13.9</v>
      </c>
      <c r="P2284" s="84">
        <v>2.2999999999999998</v>
      </c>
      <c r="Q2284" s="84">
        <v>5.07</v>
      </c>
      <c r="R2284" s="73">
        <v>1</v>
      </c>
    </row>
    <row r="2285" spans="13:18">
      <c r="M2285" s="78">
        <v>285</v>
      </c>
      <c r="N2285" s="84">
        <v>20</v>
      </c>
      <c r="O2285" s="84">
        <v>7.2</v>
      </c>
      <c r="P2285" s="84">
        <v>3</v>
      </c>
      <c r="Q2285" s="84">
        <v>5.94</v>
      </c>
      <c r="R2285" s="73">
        <v>0</v>
      </c>
    </row>
    <row r="2286" spans="13:18">
      <c r="M2286" s="78">
        <v>285.125</v>
      </c>
      <c r="N2286" s="84">
        <v>16.7</v>
      </c>
      <c r="O2286" s="84">
        <v>2.8</v>
      </c>
      <c r="P2286" s="84">
        <v>3</v>
      </c>
      <c r="Q2286" s="84">
        <v>6.12</v>
      </c>
      <c r="R2286" s="73">
        <v>0</v>
      </c>
    </row>
    <row r="2287" spans="13:18">
      <c r="M2287" s="78">
        <v>285.25</v>
      </c>
      <c r="N2287" s="84">
        <v>14.4</v>
      </c>
      <c r="O2287" s="84">
        <v>2.2000000000000002</v>
      </c>
      <c r="P2287" s="84">
        <v>2.2999999999999998</v>
      </c>
      <c r="Q2287" s="84">
        <v>5.77</v>
      </c>
      <c r="R2287" s="73">
        <v>0</v>
      </c>
    </row>
    <row r="2288" spans="13:18">
      <c r="M2288" s="78">
        <v>285.375</v>
      </c>
      <c r="N2288" s="84">
        <v>20</v>
      </c>
      <c r="O2288" s="84">
        <v>3.3</v>
      </c>
      <c r="P2288" s="84">
        <v>2.2999999999999998</v>
      </c>
      <c r="Q2288" s="84">
        <v>5.94</v>
      </c>
      <c r="R2288" s="73">
        <v>0</v>
      </c>
    </row>
    <row r="2289" spans="13:18">
      <c r="M2289" s="78">
        <v>285.5</v>
      </c>
      <c r="N2289" s="84">
        <v>23.9</v>
      </c>
      <c r="O2289" s="84">
        <v>1.7</v>
      </c>
      <c r="P2289" s="84">
        <v>5.3</v>
      </c>
      <c r="Q2289" s="84">
        <v>4.72</v>
      </c>
      <c r="R2289" s="73">
        <v>0</v>
      </c>
    </row>
    <row r="2290" spans="13:18">
      <c r="M2290" s="78">
        <v>285.625</v>
      </c>
      <c r="N2290" s="84">
        <v>25</v>
      </c>
      <c r="O2290" s="84">
        <v>1.7</v>
      </c>
      <c r="P2290" s="84">
        <v>5.3</v>
      </c>
      <c r="Q2290" s="84">
        <v>5.24</v>
      </c>
      <c r="R2290" s="73">
        <v>0</v>
      </c>
    </row>
    <row r="2291" spans="13:18">
      <c r="M2291" s="78">
        <v>285.75</v>
      </c>
      <c r="N2291" s="84">
        <v>21.1</v>
      </c>
      <c r="O2291" s="84">
        <v>1.1000000000000001</v>
      </c>
      <c r="P2291" s="84">
        <v>3</v>
      </c>
      <c r="Q2291" s="84">
        <v>5.24</v>
      </c>
      <c r="R2291" s="73">
        <v>0</v>
      </c>
    </row>
    <row r="2292" spans="13:18">
      <c r="M2292" s="78">
        <v>285.875</v>
      </c>
      <c r="N2292" s="84">
        <v>12.2</v>
      </c>
      <c r="O2292" s="84">
        <v>4.4000000000000004</v>
      </c>
      <c r="P2292" s="84">
        <v>0</v>
      </c>
      <c r="Q2292" s="84">
        <v>0</v>
      </c>
      <c r="R2292" s="73">
        <v>0</v>
      </c>
    </row>
    <row r="2293" spans="13:18">
      <c r="M2293" s="78">
        <v>286</v>
      </c>
      <c r="N2293" s="84">
        <v>10.6</v>
      </c>
      <c r="O2293" s="84">
        <v>3.9</v>
      </c>
      <c r="P2293" s="84">
        <v>1.9</v>
      </c>
      <c r="Q2293" s="84">
        <v>4.72</v>
      </c>
      <c r="R2293" s="73">
        <v>0</v>
      </c>
    </row>
    <row r="2294" spans="13:18">
      <c r="M2294" s="78">
        <v>286.125</v>
      </c>
      <c r="N2294" s="84">
        <v>11.1</v>
      </c>
      <c r="O2294" s="84">
        <v>1.1000000000000001</v>
      </c>
      <c r="P2294" s="84">
        <v>2.2999999999999998</v>
      </c>
      <c r="Q2294" s="84">
        <v>5.24</v>
      </c>
      <c r="R2294" s="73">
        <v>0</v>
      </c>
    </row>
    <row r="2295" spans="13:18">
      <c r="M2295" s="78">
        <v>286.25</v>
      </c>
      <c r="N2295" s="84">
        <v>7.8</v>
      </c>
      <c r="O2295" s="84">
        <v>0.6</v>
      </c>
      <c r="P2295" s="84">
        <v>1.1000000000000001</v>
      </c>
      <c r="Q2295" s="84">
        <v>5.07</v>
      </c>
      <c r="R2295" s="73">
        <v>0</v>
      </c>
    </row>
    <row r="2296" spans="13:18">
      <c r="M2296" s="78">
        <v>286.375</v>
      </c>
      <c r="N2296" s="84">
        <v>14.4</v>
      </c>
      <c r="O2296" s="84">
        <v>3.3</v>
      </c>
      <c r="P2296" s="84">
        <v>3.4</v>
      </c>
      <c r="Q2296" s="84">
        <v>1.4</v>
      </c>
      <c r="R2296" s="73">
        <v>0</v>
      </c>
    </row>
    <row r="2297" spans="13:18">
      <c r="M2297" s="78">
        <v>286.5</v>
      </c>
      <c r="N2297" s="84">
        <v>18.3</v>
      </c>
      <c r="O2297" s="84">
        <v>3.9</v>
      </c>
      <c r="P2297" s="84">
        <v>3.4</v>
      </c>
      <c r="Q2297" s="84">
        <v>1.22</v>
      </c>
      <c r="R2297" s="73">
        <v>0</v>
      </c>
    </row>
    <row r="2298" spans="13:18">
      <c r="M2298" s="78">
        <v>286.625</v>
      </c>
      <c r="N2298" s="84">
        <v>20</v>
      </c>
      <c r="O2298" s="84">
        <v>3.9</v>
      </c>
      <c r="P2298" s="84">
        <v>1.9</v>
      </c>
      <c r="Q2298" s="84">
        <v>1.4</v>
      </c>
      <c r="R2298" s="73">
        <v>0</v>
      </c>
    </row>
    <row r="2299" spans="13:18">
      <c r="M2299" s="78">
        <v>286.75</v>
      </c>
      <c r="N2299" s="84">
        <v>15</v>
      </c>
      <c r="O2299" s="84">
        <v>3.9</v>
      </c>
      <c r="P2299" s="84">
        <v>2.2999999999999998</v>
      </c>
      <c r="Q2299" s="84">
        <v>3.67</v>
      </c>
      <c r="R2299" s="73">
        <v>10</v>
      </c>
    </row>
    <row r="2300" spans="13:18">
      <c r="M2300" s="78">
        <v>286.875</v>
      </c>
      <c r="N2300" s="84">
        <v>10</v>
      </c>
      <c r="O2300" s="84">
        <v>5</v>
      </c>
      <c r="P2300" s="84">
        <v>0</v>
      </c>
      <c r="Q2300" s="84">
        <v>0</v>
      </c>
      <c r="R2300" s="73">
        <v>0</v>
      </c>
    </row>
    <row r="2301" spans="13:18">
      <c r="M2301" s="78">
        <v>287</v>
      </c>
      <c r="N2301" s="84">
        <v>7.8</v>
      </c>
      <c r="O2301" s="84">
        <v>4.4000000000000004</v>
      </c>
      <c r="P2301" s="84">
        <v>0</v>
      </c>
      <c r="Q2301" s="84">
        <v>0</v>
      </c>
      <c r="R2301" s="73">
        <v>0</v>
      </c>
    </row>
    <row r="2302" spans="13:18">
      <c r="M2302" s="78">
        <v>287.125</v>
      </c>
      <c r="N2302" s="84">
        <v>6.7</v>
      </c>
      <c r="O2302" s="84">
        <v>4.4000000000000004</v>
      </c>
      <c r="P2302" s="84">
        <v>1.9</v>
      </c>
      <c r="Q2302" s="84">
        <v>4.37</v>
      </c>
      <c r="R2302" s="73">
        <v>0</v>
      </c>
    </row>
    <row r="2303" spans="13:18">
      <c r="M2303" s="78">
        <v>287.25</v>
      </c>
      <c r="N2303" s="84">
        <v>5.6</v>
      </c>
      <c r="O2303" s="84">
        <v>3.9</v>
      </c>
      <c r="P2303" s="84">
        <v>0</v>
      </c>
      <c r="Q2303" s="84">
        <v>0</v>
      </c>
      <c r="R2303" s="73">
        <v>0</v>
      </c>
    </row>
    <row r="2304" spans="13:18">
      <c r="M2304" s="78">
        <v>287.375</v>
      </c>
      <c r="N2304" s="84">
        <v>13.3</v>
      </c>
      <c r="O2304" s="84">
        <v>7.2</v>
      </c>
      <c r="P2304" s="84">
        <v>2.7</v>
      </c>
      <c r="Q2304" s="84">
        <v>1.92</v>
      </c>
      <c r="R2304" s="73">
        <v>0</v>
      </c>
    </row>
    <row r="2305" spans="13:18">
      <c r="M2305" s="78">
        <v>287.5</v>
      </c>
      <c r="N2305" s="84">
        <v>19.399999999999999</v>
      </c>
      <c r="O2305" s="84">
        <v>5</v>
      </c>
      <c r="P2305" s="84">
        <v>2.2999999999999998</v>
      </c>
      <c r="Q2305" s="84">
        <v>2.97</v>
      </c>
      <c r="R2305" s="73">
        <v>0</v>
      </c>
    </row>
    <row r="2306" spans="13:18">
      <c r="M2306" s="78">
        <v>287.625</v>
      </c>
      <c r="N2306" s="84">
        <v>21.7</v>
      </c>
      <c r="O2306" s="84">
        <v>4.4000000000000004</v>
      </c>
      <c r="P2306" s="84">
        <v>3</v>
      </c>
      <c r="Q2306" s="84">
        <v>2.4500000000000002</v>
      </c>
      <c r="R2306" s="73">
        <v>0</v>
      </c>
    </row>
    <row r="2307" spans="13:18">
      <c r="M2307" s="78">
        <v>287.75</v>
      </c>
      <c r="N2307" s="84">
        <v>16.7</v>
      </c>
      <c r="O2307" s="84">
        <v>5.6</v>
      </c>
      <c r="P2307" s="84">
        <v>0</v>
      </c>
      <c r="Q2307" s="84">
        <v>0</v>
      </c>
      <c r="R2307" s="73">
        <v>0</v>
      </c>
    </row>
    <row r="2308" spans="13:18">
      <c r="M2308" s="78">
        <v>287.875</v>
      </c>
      <c r="N2308" s="84">
        <v>10.6</v>
      </c>
      <c r="O2308" s="84">
        <v>6.1</v>
      </c>
      <c r="P2308" s="84">
        <v>2.2999999999999998</v>
      </c>
      <c r="Q2308" s="84">
        <v>2.97</v>
      </c>
      <c r="R2308" s="73">
        <v>0</v>
      </c>
    </row>
    <row r="2309" spans="13:18">
      <c r="M2309" s="78">
        <v>288</v>
      </c>
      <c r="N2309" s="84">
        <v>10</v>
      </c>
      <c r="O2309" s="84">
        <v>6.1</v>
      </c>
      <c r="P2309" s="84">
        <v>0</v>
      </c>
      <c r="Q2309" s="84">
        <v>0</v>
      </c>
      <c r="R2309" s="73">
        <v>0</v>
      </c>
    </row>
    <row r="2310" spans="13:18">
      <c r="M2310" s="78">
        <v>288.125</v>
      </c>
      <c r="N2310" s="84">
        <v>7.8</v>
      </c>
      <c r="O2310" s="84">
        <v>5</v>
      </c>
      <c r="P2310" s="84">
        <v>0</v>
      </c>
      <c r="Q2310" s="84">
        <v>0</v>
      </c>
      <c r="R2310" s="73">
        <v>0</v>
      </c>
    </row>
    <row r="2311" spans="13:18">
      <c r="M2311" s="78">
        <v>288.25</v>
      </c>
      <c r="N2311" s="84">
        <v>6.7</v>
      </c>
      <c r="O2311" s="84">
        <v>4.4000000000000004</v>
      </c>
      <c r="P2311" s="84">
        <v>0</v>
      </c>
      <c r="Q2311" s="84">
        <v>0</v>
      </c>
      <c r="R2311" s="73">
        <v>3</v>
      </c>
    </row>
    <row r="2312" spans="13:18">
      <c r="M2312" s="78">
        <v>288.375</v>
      </c>
      <c r="N2312" s="84">
        <v>15.6</v>
      </c>
      <c r="O2312" s="84">
        <v>8.3000000000000007</v>
      </c>
      <c r="P2312" s="84">
        <v>2.2999999999999998</v>
      </c>
      <c r="Q2312" s="84">
        <v>3.32</v>
      </c>
      <c r="R2312" s="73">
        <v>6</v>
      </c>
    </row>
    <row r="2313" spans="13:18">
      <c r="M2313" s="78">
        <v>288.5</v>
      </c>
      <c r="N2313" s="84">
        <v>23.9</v>
      </c>
      <c r="O2313" s="84">
        <v>11.1</v>
      </c>
      <c r="P2313" s="84">
        <v>3</v>
      </c>
      <c r="Q2313" s="84">
        <v>3.5</v>
      </c>
      <c r="R2313" s="73">
        <v>4</v>
      </c>
    </row>
    <row r="2314" spans="13:18">
      <c r="M2314" s="78">
        <v>288.625</v>
      </c>
      <c r="N2314" s="84">
        <v>25.6</v>
      </c>
      <c r="O2314" s="84">
        <v>10</v>
      </c>
      <c r="P2314" s="84">
        <v>3.8</v>
      </c>
      <c r="Q2314" s="84">
        <v>3.67</v>
      </c>
      <c r="R2314" s="73">
        <v>8</v>
      </c>
    </row>
    <row r="2315" spans="13:18">
      <c r="M2315" s="78">
        <v>288.75</v>
      </c>
      <c r="N2315" s="84">
        <v>20.6</v>
      </c>
      <c r="O2315" s="84">
        <v>10.6</v>
      </c>
      <c r="P2315" s="84">
        <v>2.7</v>
      </c>
      <c r="Q2315" s="84">
        <v>2.8</v>
      </c>
      <c r="R2315" s="73">
        <v>3</v>
      </c>
    </row>
    <row r="2316" spans="13:18">
      <c r="M2316" s="78">
        <v>288.875</v>
      </c>
      <c r="N2316" s="84">
        <v>15</v>
      </c>
      <c r="O2316" s="84">
        <v>10.6</v>
      </c>
      <c r="P2316" s="84">
        <v>3.4</v>
      </c>
      <c r="Q2316" s="84">
        <v>2.97</v>
      </c>
      <c r="R2316" s="73">
        <v>3</v>
      </c>
    </row>
    <row r="2317" spans="13:18">
      <c r="M2317" s="78">
        <v>289</v>
      </c>
      <c r="N2317" s="84">
        <v>16.7</v>
      </c>
      <c r="O2317" s="84">
        <v>10</v>
      </c>
      <c r="P2317" s="84">
        <v>1.9</v>
      </c>
      <c r="Q2317" s="84">
        <v>2.62</v>
      </c>
      <c r="R2317" s="73">
        <v>3</v>
      </c>
    </row>
    <row r="2318" spans="13:18">
      <c r="M2318" s="78">
        <v>289.125</v>
      </c>
      <c r="N2318" s="84">
        <v>18.899999999999999</v>
      </c>
      <c r="O2318" s="84">
        <v>8.9</v>
      </c>
      <c r="P2318" s="84">
        <v>3.4</v>
      </c>
      <c r="Q2318" s="84">
        <v>3.67</v>
      </c>
      <c r="R2318" s="73">
        <v>4</v>
      </c>
    </row>
    <row r="2319" spans="13:18">
      <c r="M2319" s="78">
        <v>289.25</v>
      </c>
      <c r="N2319" s="84">
        <v>16.100000000000001</v>
      </c>
      <c r="O2319" s="84">
        <v>10</v>
      </c>
      <c r="P2319" s="84">
        <v>2.7</v>
      </c>
      <c r="Q2319" s="84">
        <v>3.67</v>
      </c>
      <c r="R2319" s="73">
        <v>7</v>
      </c>
    </row>
    <row r="2320" spans="13:18">
      <c r="M2320" s="78">
        <v>289.375</v>
      </c>
      <c r="N2320" s="84">
        <v>20.6</v>
      </c>
      <c r="O2320" s="84">
        <v>13.9</v>
      </c>
      <c r="P2320" s="84">
        <v>4.9000000000000004</v>
      </c>
      <c r="Q2320" s="84">
        <v>3.32</v>
      </c>
      <c r="R2320" s="73">
        <v>0</v>
      </c>
    </row>
    <row r="2321" spans="13:18">
      <c r="M2321" s="78">
        <v>289.5</v>
      </c>
      <c r="N2321" s="84">
        <v>26.1</v>
      </c>
      <c r="O2321" s="84">
        <v>16.100000000000001</v>
      </c>
      <c r="P2321" s="84">
        <v>5.3</v>
      </c>
      <c r="Q2321" s="84">
        <v>3.5</v>
      </c>
      <c r="R2321" s="73">
        <v>2</v>
      </c>
    </row>
    <row r="2322" spans="13:18">
      <c r="M2322" s="78">
        <v>289.625</v>
      </c>
      <c r="N2322" s="84">
        <v>27.2</v>
      </c>
      <c r="O2322" s="84">
        <v>14.4</v>
      </c>
      <c r="P2322" s="84">
        <v>4.5</v>
      </c>
      <c r="Q2322" s="84">
        <v>3.5</v>
      </c>
      <c r="R2322" s="73">
        <v>2</v>
      </c>
    </row>
    <row r="2323" spans="13:18">
      <c r="M2323" s="78">
        <v>289.75</v>
      </c>
      <c r="N2323" s="84">
        <v>21.7</v>
      </c>
      <c r="O2323" s="84">
        <v>12.8</v>
      </c>
      <c r="P2323" s="84">
        <v>2.2999999999999998</v>
      </c>
      <c r="Q2323" s="84">
        <v>2.62</v>
      </c>
      <c r="R2323" s="73">
        <v>7</v>
      </c>
    </row>
    <row r="2324" spans="13:18">
      <c r="M2324" s="78">
        <v>289.875</v>
      </c>
      <c r="N2324" s="84">
        <v>21.7</v>
      </c>
      <c r="O2324" s="84">
        <v>12.2</v>
      </c>
      <c r="P2324" s="84">
        <v>3.4</v>
      </c>
      <c r="Q2324" s="84">
        <v>3.15</v>
      </c>
      <c r="R2324" s="73">
        <v>8</v>
      </c>
    </row>
    <row r="2325" spans="13:18">
      <c r="M2325" s="78">
        <v>290</v>
      </c>
      <c r="N2325" s="84">
        <v>18.899999999999999</v>
      </c>
      <c r="O2325" s="84">
        <v>13.3</v>
      </c>
      <c r="P2325" s="84">
        <v>1.9</v>
      </c>
      <c r="Q2325" s="84">
        <v>2.62</v>
      </c>
      <c r="R2325" s="73">
        <v>2</v>
      </c>
    </row>
    <row r="2326" spans="13:18">
      <c r="M2326" s="78">
        <v>290.125</v>
      </c>
      <c r="N2326" s="84">
        <v>16.100000000000001</v>
      </c>
      <c r="O2326" s="84">
        <v>13.3</v>
      </c>
      <c r="P2326" s="84">
        <v>0</v>
      </c>
      <c r="Q2326" s="84">
        <v>0</v>
      </c>
      <c r="R2326" s="73">
        <v>2</v>
      </c>
    </row>
    <row r="2327" spans="13:18">
      <c r="M2327" s="78">
        <v>290.25</v>
      </c>
      <c r="N2327" s="84">
        <v>16.7</v>
      </c>
      <c r="O2327" s="84">
        <v>13.9</v>
      </c>
      <c r="P2327" s="84">
        <v>1.9</v>
      </c>
      <c r="Q2327" s="84">
        <v>2.97</v>
      </c>
      <c r="R2327" s="73">
        <v>10</v>
      </c>
    </row>
    <row r="2328" spans="13:18">
      <c r="M2328" s="78">
        <v>290.375</v>
      </c>
      <c r="N2328" s="84">
        <v>19.399999999999999</v>
      </c>
      <c r="O2328" s="84">
        <v>16.7</v>
      </c>
      <c r="P2328" s="84">
        <v>3.4</v>
      </c>
      <c r="Q2328" s="84">
        <v>3.15</v>
      </c>
      <c r="R2328" s="73">
        <v>10</v>
      </c>
    </row>
    <row r="2329" spans="13:18">
      <c r="M2329" s="78">
        <v>290.5</v>
      </c>
      <c r="N2329" s="84">
        <v>22.8</v>
      </c>
      <c r="O2329" s="84">
        <v>17.8</v>
      </c>
      <c r="P2329" s="84">
        <v>4.9000000000000004</v>
      </c>
      <c r="Q2329" s="84">
        <v>3.15</v>
      </c>
      <c r="R2329" s="73">
        <v>10</v>
      </c>
    </row>
    <row r="2330" spans="13:18">
      <c r="M2330" s="78">
        <v>290.625</v>
      </c>
      <c r="N2330" s="84">
        <v>26.1</v>
      </c>
      <c r="O2330" s="84">
        <v>18.899999999999999</v>
      </c>
      <c r="P2330" s="84">
        <v>5.3</v>
      </c>
      <c r="Q2330" s="84">
        <v>2.8</v>
      </c>
      <c r="R2330" s="73">
        <v>8</v>
      </c>
    </row>
    <row r="2331" spans="13:18">
      <c r="M2331" s="78">
        <v>290.75</v>
      </c>
      <c r="N2331" s="84">
        <v>24.4</v>
      </c>
      <c r="O2331" s="84">
        <v>18.3</v>
      </c>
      <c r="P2331" s="84">
        <v>3.4</v>
      </c>
      <c r="Q2331" s="84">
        <v>2.62</v>
      </c>
      <c r="R2331" s="73">
        <v>10</v>
      </c>
    </row>
    <row r="2332" spans="13:18">
      <c r="M2332" s="78">
        <v>290.875</v>
      </c>
      <c r="N2332" s="84">
        <v>21.7</v>
      </c>
      <c r="O2332" s="84">
        <v>18.899999999999999</v>
      </c>
      <c r="P2332" s="84">
        <v>3.4</v>
      </c>
      <c r="Q2332" s="84">
        <v>2.4500000000000002</v>
      </c>
      <c r="R2332" s="73">
        <v>10</v>
      </c>
    </row>
    <row r="2333" spans="13:18">
      <c r="M2333" s="78">
        <v>291</v>
      </c>
      <c r="N2333" s="84">
        <v>22.8</v>
      </c>
      <c r="O2333" s="84">
        <v>18.899999999999999</v>
      </c>
      <c r="P2333" s="84">
        <v>4.5</v>
      </c>
      <c r="Q2333" s="84">
        <v>2.97</v>
      </c>
      <c r="R2333" s="73">
        <v>10</v>
      </c>
    </row>
    <row r="2334" spans="13:18">
      <c r="M2334" s="78">
        <v>291.125</v>
      </c>
      <c r="N2334" s="84">
        <v>22.8</v>
      </c>
      <c r="O2334" s="84">
        <v>18.899999999999999</v>
      </c>
      <c r="P2334" s="84">
        <v>5.3</v>
      </c>
      <c r="Q2334" s="84">
        <v>3.15</v>
      </c>
      <c r="R2334" s="73">
        <v>10</v>
      </c>
    </row>
    <row r="2335" spans="13:18">
      <c r="M2335" s="78">
        <v>291.25</v>
      </c>
      <c r="N2335" s="84">
        <v>22.8</v>
      </c>
      <c r="O2335" s="84">
        <v>19.399999999999999</v>
      </c>
      <c r="P2335" s="84">
        <v>4.5</v>
      </c>
      <c r="Q2335" s="84">
        <v>3.32</v>
      </c>
      <c r="R2335" s="73">
        <v>10</v>
      </c>
    </row>
    <row r="2336" spans="13:18">
      <c r="M2336" s="78">
        <v>291.375</v>
      </c>
      <c r="N2336" s="84">
        <v>21.1</v>
      </c>
      <c r="O2336" s="84">
        <v>18.899999999999999</v>
      </c>
      <c r="P2336" s="84">
        <v>5.3</v>
      </c>
      <c r="Q2336" s="84">
        <v>5.77</v>
      </c>
      <c r="R2336" s="73">
        <v>10</v>
      </c>
    </row>
    <row r="2337" spans="13:18">
      <c r="M2337" s="78">
        <v>291.5</v>
      </c>
      <c r="N2337" s="84">
        <v>18.3</v>
      </c>
      <c r="O2337" s="84">
        <v>17.2</v>
      </c>
      <c r="P2337" s="84">
        <v>1.1000000000000001</v>
      </c>
      <c r="Q2337" s="84">
        <v>3.15</v>
      </c>
      <c r="R2337" s="73">
        <v>10</v>
      </c>
    </row>
    <row r="2338" spans="13:18">
      <c r="M2338" s="78">
        <v>291.625</v>
      </c>
      <c r="N2338" s="84">
        <v>22.2</v>
      </c>
      <c r="O2338" s="84">
        <v>21.1</v>
      </c>
      <c r="P2338" s="84">
        <v>0</v>
      </c>
      <c r="Q2338" s="84">
        <v>0</v>
      </c>
      <c r="R2338" s="73">
        <v>10</v>
      </c>
    </row>
    <row r="2339" spans="13:18">
      <c r="M2339" s="78">
        <v>291.75</v>
      </c>
      <c r="N2339" s="84">
        <v>21.1</v>
      </c>
      <c r="O2339" s="84">
        <v>18.3</v>
      </c>
      <c r="P2339" s="84">
        <v>2.2999999999999998</v>
      </c>
      <c r="Q2339" s="84">
        <v>4.55</v>
      </c>
      <c r="R2339" s="73">
        <v>10</v>
      </c>
    </row>
    <row r="2340" spans="13:18">
      <c r="M2340" s="78">
        <v>291.875</v>
      </c>
      <c r="N2340" s="84">
        <v>17.8</v>
      </c>
      <c r="O2340" s="84">
        <v>16.100000000000001</v>
      </c>
      <c r="P2340" s="84">
        <v>1.9</v>
      </c>
      <c r="Q2340" s="84">
        <v>2.62</v>
      </c>
      <c r="R2340" s="73">
        <v>3</v>
      </c>
    </row>
    <row r="2341" spans="13:18">
      <c r="M2341" s="78">
        <v>292</v>
      </c>
      <c r="N2341" s="84">
        <v>16.100000000000001</v>
      </c>
      <c r="O2341" s="84">
        <v>15</v>
      </c>
      <c r="P2341" s="84">
        <v>0</v>
      </c>
      <c r="Q2341" s="84">
        <v>0</v>
      </c>
      <c r="R2341" s="73">
        <v>8</v>
      </c>
    </row>
    <row r="2342" spans="13:18">
      <c r="M2342" s="78">
        <v>292.125</v>
      </c>
      <c r="N2342" s="84">
        <v>17.2</v>
      </c>
      <c r="O2342" s="84">
        <v>16.100000000000001</v>
      </c>
      <c r="P2342" s="84">
        <v>0</v>
      </c>
      <c r="Q2342" s="84">
        <v>0</v>
      </c>
      <c r="R2342" s="73">
        <v>10</v>
      </c>
    </row>
    <row r="2343" spans="13:18">
      <c r="M2343" s="78">
        <v>292.25</v>
      </c>
      <c r="N2343" s="84">
        <v>15.6</v>
      </c>
      <c r="O2343" s="84">
        <v>14.4</v>
      </c>
      <c r="P2343" s="84">
        <v>2.2999999999999998</v>
      </c>
      <c r="Q2343" s="84">
        <v>5.59</v>
      </c>
      <c r="R2343" s="73">
        <v>10</v>
      </c>
    </row>
    <row r="2344" spans="13:18">
      <c r="M2344" s="78">
        <v>292.375</v>
      </c>
      <c r="N2344" s="84">
        <v>18.3</v>
      </c>
      <c r="O2344" s="84">
        <v>13.3</v>
      </c>
      <c r="P2344" s="84">
        <v>3.4</v>
      </c>
      <c r="Q2344" s="84">
        <v>1.05</v>
      </c>
      <c r="R2344" s="73">
        <v>7</v>
      </c>
    </row>
    <row r="2345" spans="13:18">
      <c r="M2345" s="78">
        <v>292.5</v>
      </c>
      <c r="N2345" s="84">
        <v>21.1</v>
      </c>
      <c r="O2345" s="84">
        <v>11.1</v>
      </c>
      <c r="P2345" s="84">
        <v>2.2999999999999998</v>
      </c>
      <c r="Q2345" s="84">
        <v>0.52</v>
      </c>
      <c r="R2345" s="73">
        <v>9</v>
      </c>
    </row>
    <row r="2346" spans="13:18">
      <c r="M2346" s="78">
        <v>292.625</v>
      </c>
      <c r="N2346" s="84">
        <v>21.7</v>
      </c>
      <c r="O2346" s="84">
        <v>12.8</v>
      </c>
      <c r="P2346" s="84">
        <v>0</v>
      </c>
      <c r="Q2346" s="84">
        <v>0</v>
      </c>
      <c r="R2346" s="73">
        <v>10</v>
      </c>
    </row>
    <row r="2347" spans="13:18">
      <c r="M2347" s="78">
        <v>292.75</v>
      </c>
      <c r="N2347" s="84">
        <v>18.899999999999999</v>
      </c>
      <c r="O2347" s="84">
        <v>13.9</v>
      </c>
      <c r="P2347" s="84">
        <v>1.9</v>
      </c>
      <c r="Q2347" s="84">
        <v>2.62</v>
      </c>
      <c r="R2347" s="73">
        <v>8</v>
      </c>
    </row>
    <row r="2348" spans="13:18">
      <c r="M2348" s="78">
        <v>292.875</v>
      </c>
      <c r="N2348" s="84">
        <v>16.7</v>
      </c>
      <c r="O2348" s="84">
        <v>14.4</v>
      </c>
      <c r="P2348" s="84">
        <v>1.9</v>
      </c>
      <c r="Q2348" s="84">
        <v>4.55</v>
      </c>
      <c r="R2348" s="73">
        <v>7</v>
      </c>
    </row>
    <row r="2349" spans="13:18">
      <c r="M2349" s="78">
        <v>293</v>
      </c>
      <c r="N2349" s="84">
        <v>17.2</v>
      </c>
      <c r="O2349" s="84">
        <v>15</v>
      </c>
      <c r="P2349" s="84">
        <v>2.2999999999999998</v>
      </c>
      <c r="Q2349" s="84">
        <v>4.37</v>
      </c>
      <c r="R2349" s="73">
        <v>1</v>
      </c>
    </row>
    <row r="2350" spans="13:18">
      <c r="M2350" s="78">
        <v>293.125</v>
      </c>
      <c r="N2350" s="84">
        <v>14.4</v>
      </c>
      <c r="O2350" s="84">
        <v>8.9</v>
      </c>
      <c r="P2350" s="84">
        <v>4.5</v>
      </c>
      <c r="Q2350" s="84">
        <v>5.77</v>
      </c>
      <c r="R2350" s="73">
        <v>0</v>
      </c>
    </row>
    <row r="2351" spans="13:18">
      <c r="M2351" s="78">
        <v>293.25</v>
      </c>
      <c r="N2351" s="84">
        <v>11.7</v>
      </c>
      <c r="O2351" s="84">
        <v>6.1</v>
      </c>
      <c r="P2351" s="84">
        <v>4.5</v>
      </c>
      <c r="Q2351" s="84">
        <v>6.29</v>
      </c>
      <c r="R2351" s="73">
        <v>7</v>
      </c>
    </row>
    <row r="2352" spans="13:18">
      <c r="M2352" s="78">
        <v>293.375</v>
      </c>
      <c r="N2352" s="84">
        <v>15</v>
      </c>
      <c r="O2352" s="84">
        <v>5.6</v>
      </c>
      <c r="P2352" s="84">
        <v>4.5</v>
      </c>
      <c r="Q2352" s="84">
        <v>0.17</v>
      </c>
      <c r="R2352" s="73">
        <v>2</v>
      </c>
    </row>
    <row r="2353" spans="13:18">
      <c r="M2353" s="78">
        <v>293.5</v>
      </c>
      <c r="N2353" s="84">
        <v>18.3</v>
      </c>
      <c r="O2353" s="84">
        <v>3.3</v>
      </c>
      <c r="P2353" s="84">
        <v>4.5</v>
      </c>
      <c r="Q2353" s="84">
        <v>6.29</v>
      </c>
      <c r="R2353" s="73">
        <v>2</v>
      </c>
    </row>
    <row r="2354" spans="13:18">
      <c r="M2354" s="78">
        <v>293.625</v>
      </c>
      <c r="N2354" s="84">
        <v>20.6</v>
      </c>
      <c r="O2354" s="84">
        <v>2.8</v>
      </c>
      <c r="P2354" s="84">
        <v>4.9000000000000004</v>
      </c>
      <c r="Q2354" s="84">
        <v>5.77</v>
      </c>
      <c r="R2354" s="73">
        <v>3</v>
      </c>
    </row>
    <row r="2355" spans="13:18">
      <c r="M2355" s="78">
        <v>293.75</v>
      </c>
      <c r="N2355" s="84">
        <v>15</v>
      </c>
      <c r="O2355" s="84">
        <v>4.4000000000000004</v>
      </c>
      <c r="P2355" s="84">
        <v>2.2999999999999998</v>
      </c>
      <c r="Q2355" s="84">
        <v>0.7</v>
      </c>
      <c r="R2355" s="73">
        <v>1</v>
      </c>
    </row>
    <row r="2356" spans="13:18">
      <c r="M2356" s="78">
        <v>293.875</v>
      </c>
      <c r="N2356" s="84">
        <v>10</v>
      </c>
      <c r="O2356" s="84">
        <v>6.7</v>
      </c>
      <c r="P2356" s="84">
        <v>1.9</v>
      </c>
      <c r="Q2356" s="84">
        <v>4.2</v>
      </c>
      <c r="R2356" s="73">
        <v>1</v>
      </c>
    </row>
    <row r="2357" spans="13:18">
      <c r="M2357" s="78">
        <v>294</v>
      </c>
      <c r="N2357" s="84">
        <v>8.9</v>
      </c>
      <c r="O2357" s="84">
        <v>6.7</v>
      </c>
      <c r="P2357" s="84">
        <v>2.2999999999999998</v>
      </c>
      <c r="Q2357" s="84">
        <v>4.2</v>
      </c>
      <c r="R2357" s="73">
        <v>0</v>
      </c>
    </row>
    <row r="2358" spans="13:18">
      <c r="M2358" s="78">
        <v>294.125</v>
      </c>
      <c r="N2358" s="84">
        <v>7.2</v>
      </c>
      <c r="O2358" s="84">
        <v>5.6</v>
      </c>
      <c r="P2358" s="84">
        <v>0</v>
      </c>
      <c r="Q2358" s="84">
        <v>0</v>
      </c>
      <c r="R2358" s="73">
        <v>0</v>
      </c>
    </row>
    <row r="2359" spans="13:18">
      <c r="M2359" s="78">
        <v>294.25</v>
      </c>
      <c r="N2359" s="84">
        <v>6.7</v>
      </c>
      <c r="O2359" s="84">
        <v>5</v>
      </c>
      <c r="P2359" s="84">
        <v>2.7</v>
      </c>
      <c r="Q2359" s="84">
        <v>4.37</v>
      </c>
      <c r="R2359" s="73">
        <v>4</v>
      </c>
    </row>
    <row r="2360" spans="13:18">
      <c r="M2360" s="78">
        <v>294.375</v>
      </c>
      <c r="N2360" s="84">
        <v>12.8</v>
      </c>
      <c r="O2360" s="84">
        <v>9.4</v>
      </c>
      <c r="P2360" s="84">
        <v>1.9</v>
      </c>
      <c r="Q2360" s="84">
        <v>4.0199999999999996</v>
      </c>
      <c r="R2360" s="73">
        <v>5</v>
      </c>
    </row>
    <row r="2361" spans="13:18">
      <c r="M2361" s="78">
        <v>294.5</v>
      </c>
      <c r="N2361" s="84">
        <v>21.1</v>
      </c>
      <c r="O2361" s="84">
        <v>6.1</v>
      </c>
      <c r="P2361" s="84">
        <v>3.4</v>
      </c>
      <c r="Q2361" s="84">
        <v>4.55</v>
      </c>
      <c r="R2361" s="73">
        <v>2</v>
      </c>
    </row>
    <row r="2362" spans="13:18">
      <c r="M2362" s="78">
        <v>294.625</v>
      </c>
      <c r="N2362" s="84">
        <v>22.2</v>
      </c>
      <c r="O2362" s="84">
        <v>7.2</v>
      </c>
      <c r="P2362" s="84">
        <v>2.7</v>
      </c>
      <c r="Q2362" s="84">
        <v>4.0199999999999996</v>
      </c>
      <c r="R2362" s="73">
        <v>6</v>
      </c>
    </row>
    <row r="2363" spans="13:18">
      <c r="M2363" s="78">
        <v>294.75</v>
      </c>
      <c r="N2363" s="84">
        <v>16.7</v>
      </c>
      <c r="O2363" s="84">
        <v>8.9</v>
      </c>
      <c r="P2363" s="84">
        <v>2.2999999999999998</v>
      </c>
      <c r="Q2363" s="84">
        <v>4.0199999999999996</v>
      </c>
      <c r="R2363" s="73">
        <v>7</v>
      </c>
    </row>
    <row r="2364" spans="13:18">
      <c r="M2364" s="78">
        <v>294.875</v>
      </c>
      <c r="N2364" s="84">
        <v>13.3</v>
      </c>
      <c r="O2364" s="84">
        <v>8.9</v>
      </c>
      <c r="P2364" s="84">
        <v>2.7</v>
      </c>
      <c r="Q2364" s="84">
        <v>4.37</v>
      </c>
      <c r="R2364" s="73">
        <v>0</v>
      </c>
    </row>
    <row r="2365" spans="13:18">
      <c r="M2365" s="78">
        <v>295</v>
      </c>
      <c r="N2365" s="84">
        <v>11.1</v>
      </c>
      <c r="O2365" s="84">
        <v>8.9</v>
      </c>
      <c r="P2365" s="84">
        <v>2.7</v>
      </c>
      <c r="Q2365" s="84">
        <v>4.37</v>
      </c>
      <c r="R2365" s="73">
        <v>0</v>
      </c>
    </row>
    <row r="2366" spans="13:18">
      <c r="M2366" s="78">
        <v>295.125</v>
      </c>
      <c r="N2366" s="84">
        <v>10</v>
      </c>
      <c r="O2366" s="84">
        <v>7.8</v>
      </c>
      <c r="P2366" s="84">
        <v>2.7</v>
      </c>
      <c r="Q2366" s="84">
        <v>4.37</v>
      </c>
      <c r="R2366" s="73">
        <v>0</v>
      </c>
    </row>
    <row r="2367" spans="13:18">
      <c r="M2367" s="78">
        <v>295.25</v>
      </c>
      <c r="N2367" s="84">
        <v>8.9</v>
      </c>
      <c r="O2367" s="84">
        <v>7.2</v>
      </c>
      <c r="P2367" s="84">
        <v>1.9</v>
      </c>
      <c r="Q2367" s="84">
        <v>4.37</v>
      </c>
      <c r="R2367" s="73">
        <v>0</v>
      </c>
    </row>
    <row r="2368" spans="13:18">
      <c r="M2368" s="78">
        <v>295.375</v>
      </c>
      <c r="N2368" s="84">
        <v>16.100000000000001</v>
      </c>
      <c r="O2368" s="84">
        <v>11.1</v>
      </c>
      <c r="P2368" s="84">
        <v>1.9</v>
      </c>
      <c r="Q2368" s="84">
        <v>4.2</v>
      </c>
      <c r="R2368" s="73">
        <v>0</v>
      </c>
    </row>
    <row r="2369" spans="13:18">
      <c r="M2369" s="78">
        <v>295.5</v>
      </c>
      <c r="N2369" s="84">
        <v>23.9</v>
      </c>
      <c r="O2369" s="84">
        <v>11.1</v>
      </c>
      <c r="P2369" s="84">
        <v>3.8</v>
      </c>
      <c r="Q2369" s="84">
        <v>3.15</v>
      </c>
      <c r="R2369" s="73">
        <v>0</v>
      </c>
    </row>
    <row r="2370" spans="13:18">
      <c r="M2370" s="78">
        <v>295.625</v>
      </c>
      <c r="N2370" s="84">
        <v>25</v>
      </c>
      <c r="O2370" s="84">
        <v>10</v>
      </c>
      <c r="P2370" s="84">
        <v>3.4</v>
      </c>
      <c r="Q2370" s="84">
        <v>4.2</v>
      </c>
      <c r="R2370" s="73">
        <v>0</v>
      </c>
    </row>
    <row r="2371" spans="13:18">
      <c r="M2371" s="78">
        <v>295.75</v>
      </c>
      <c r="N2371" s="84">
        <v>17.8</v>
      </c>
      <c r="O2371" s="84">
        <v>13.9</v>
      </c>
      <c r="P2371" s="84">
        <v>2.7</v>
      </c>
      <c r="Q2371" s="84">
        <v>3.15</v>
      </c>
      <c r="R2371" s="73">
        <v>1</v>
      </c>
    </row>
    <row r="2372" spans="13:18">
      <c r="M2372" s="78">
        <v>295.875</v>
      </c>
      <c r="N2372" s="84">
        <v>14.4</v>
      </c>
      <c r="O2372" s="84">
        <v>10</v>
      </c>
      <c r="P2372" s="84">
        <v>1.1000000000000001</v>
      </c>
      <c r="Q2372" s="84">
        <v>4.2</v>
      </c>
      <c r="R2372" s="73">
        <v>1</v>
      </c>
    </row>
    <row r="2373" spans="13:18">
      <c r="M2373" s="78">
        <v>296</v>
      </c>
      <c r="N2373" s="84">
        <v>11.7</v>
      </c>
      <c r="O2373" s="84">
        <v>10</v>
      </c>
      <c r="P2373" s="84">
        <v>0</v>
      </c>
      <c r="Q2373" s="84">
        <v>0</v>
      </c>
      <c r="R2373" s="73">
        <v>0</v>
      </c>
    </row>
    <row r="2374" spans="13:18">
      <c r="M2374" s="78">
        <v>296.125</v>
      </c>
      <c r="N2374" s="84">
        <v>11.1</v>
      </c>
      <c r="O2374" s="84">
        <v>8.9</v>
      </c>
      <c r="P2374" s="84">
        <v>2.2999999999999998</v>
      </c>
      <c r="Q2374" s="84">
        <v>4.55</v>
      </c>
      <c r="R2374" s="73">
        <v>0</v>
      </c>
    </row>
    <row r="2375" spans="13:18">
      <c r="M2375" s="78">
        <v>296.25</v>
      </c>
      <c r="N2375" s="84">
        <v>8.9</v>
      </c>
      <c r="O2375" s="84">
        <v>7.8</v>
      </c>
      <c r="P2375" s="84">
        <v>1.1000000000000001</v>
      </c>
      <c r="Q2375" s="84">
        <v>4.0199999999999996</v>
      </c>
      <c r="R2375" s="73">
        <v>1</v>
      </c>
    </row>
    <row r="2376" spans="13:18">
      <c r="M2376" s="78">
        <v>296.375</v>
      </c>
      <c r="N2376" s="84">
        <v>16.7</v>
      </c>
      <c r="O2376" s="84">
        <v>13.3</v>
      </c>
      <c r="P2376" s="84">
        <v>0</v>
      </c>
      <c r="Q2376" s="84">
        <v>0</v>
      </c>
      <c r="R2376" s="73">
        <v>0</v>
      </c>
    </row>
    <row r="2377" spans="13:18">
      <c r="M2377" s="78">
        <v>296.5</v>
      </c>
      <c r="N2377" s="84">
        <v>22.8</v>
      </c>
      <c r="O2377" s="84">
        <v>10.6</v>
      </c>
      <c r="P2377" s="84">
        <v>3.8</v>
      </c>
      <c r="Q2377" s="84">
        <v>3.15</v>
      </c>
      <c r="R2377" s="73">
        <v>0</v>
      </c>
    </row>
    <row r="2378" spans="13:18">
      <c r="M2378" s="78">
        <v>296.625</v>
      </c>
      <c r="N2378" s="84">
        <v>23.3</v>
      </c>
      <c r="O2378" s="84">
        <v>10</v>
      </c>
      <c r="P2378" s="84">
        <v>3.4</v>
      </c>
      <c r="Q2378" s="84">
        <v>2.8</v>
      </c>
      <c r="R2378" s="73">
        <v>0</v>
      </c>
    </row>
    <row r="2379" spans="13:18">
      <c r="M2379" s="78">
        <v>296.75</v>
      </c>
      <c r="N2379" s="84">
        <v>17.2</v>
      </c>
      <c r="O2379" s="84">
        <v>10.6</v>
      </c>
      <c r="P2379" s="84">
        <v>1.1000000000000001</v>
      </c>
      <c r="Q2379" s="84">
        <v>2.1</v>
      </c>
      <c r="R2379" s="73">
        <v>0</v>
      </c>
    </row>
    <row r="2380" spans="13:18">
      <c r="M2380" s="78">
        <v>296.875</v>
      </c>
      <c r="N2380" s="84">
        <v>14.4</v>
      </c>
      <c r="O2380" s="84">
        <v>11.1</v>
      </c>
      <c r="P2380" s="84">
        <v>0</v>
      </c>
      <c r="Q2380" s="84">
        <v>0</v>
      </c>
      <c r="R2380" s="73">
        <v>0</v>
      </c>
    </row>
    <row r="2381" spans="13:18">
      <c r="M2381" s="78">
        <v>297</v>
      </c>
      <c r="N2381" s="84">
        <v>12.2</v>
      </c>
      <c r="O2381" s="84">
        <v>10</v>
      </c>
      <c r="P2381" s="84">
        <v>0</v>
      </c>
      <c r="Q2381" s="84">
        <v>0</v>
      </c>
      <c r="R2381" s="73">
        <v>0</v>
      </c>
    </row>
    <row r="2382" spans="13:18">
      <c r="M2382" s="78">
        <v>297.125</v>
      </c>
      <c r="N2382" s="84">
        <v>10</v>
      </c>
      <c r="O2382" s="84">
        <v>8.9</v>
      </c>
      <c r="P2382" s="84">
        <v>0</v>
      </c>
      <c r="Q2382" s="84">
        <v>0</v>
      </c>
      <c r="R2382" s="73">
        <v>0</v>
      </c>
    </row>
    <row r="2383" spans="13:18">
      <c r="M2383" s="78">
        <v>297.25</v>
      </c>
      <c r="N2383" s="84">
        <v>8.9</v>
      </c>
      <c r="O2383" s="84">
        <v>8.9</v>
      </c>
      <c r="P2383" s="84">
        <v>0</v>
      </c>
      <c r="Q2383" s="84">
        <v>0</v>
      </c>
      <c r="R2383" s="73">
        <v>0</v>
      </c>
    </row>
    <row r="2384" spans="13:18">
      <c r="M2384" s="78">
        <v>297.375</v>
      </c>
      <c r="N2384" s="84">
        <v>16.7</v>
      </c>
      <c r="O2384" s="84">
        <v>13.3</v>
      </c>
      <c r="P2384" s="84">
        <v>1.9</v>
      </c>
      <c r="Q2384" s="84">
        <v>1.4</v>
      </c>
      <c r="R2384" s="73">
        <v>2</v>
      </c>
    </row>
    <row r="2385" spans="13:18">
      <c r="M2385" s="78">
        <v>297.5</v>
      </c>
      <c r="N2385" s="84">
        <v>23.3</v>
      </c>
      <c r="O2385" s="84">
        <v>12.8</v>
      </c>
      <c r="P2385" s="84">
        <v>3.8</v>
      </c>
      <c r="Q2385" s="84">
        <v>2.4500000000000002</v>
      </c>
      <c r="R2385" s="73">
        <v>2</v>
      </c>
    </row>
    <row r="2386" spans="13:18">
      <c r="M2386" s="78">
        <v>297.625</v>
      </c>
      <c r="N2386" s="84">
        <v>23.9</v>
      </c>
      <c r="O2386" s="84">
        <v>11.7</v>
      </c>
      <c r="P2386" s="84">
        <v>2.7</v>
      </c>
      <c r="Q2386" s="84">
        <v>2.4500000000000002</v>
      </c>
      <c r="R2386" s="73">
        <v>6</v>
      </c>
    </row>
    <row r="2387" spans="13:18">
      <c r="M2387" s="78">
        <v>297.75</v>
      </c>
      <c r="N2387" s="84">
        <v>18.899999999999999</v>
      </c>
      <c r="O2387" s="84">
        <v>11.7</v>
      </c>
      <c r="P2387" s="84">
        <v>0</v>
      </c>
      <c r="Q2387" s="84">
        <v>0</v>
      </c>
      <c r="R2387" s="73">
        <v>4</v>
      </c>
    </row>
    <row r="2388" spans="13:18">
      <c r="M2388" s="78">
        <v>297.875</v>
      </c>
      <c r="N2388" s="84">
        <v>14.4</v>
      </c>
      <c r="O2388" s="84">
        <v>11.7</v>
      </c>
      <c r="P2388" s="84">
        <v>0</v>
      </c>
      <c r="Q2388" s="84">
        <v>0</v>
      </c>
      <c r="R2388" s="73">
        <v>7</v>
      </c>
    </row>
    <row r="2389" spans="13:18">
      <c r="M2389" s="78">
        <v>298</v>
      </c>
      <c r="N2389" s="84">
        <v>13.9</v>
      </c>
      <c r="O2389" s="84">
        <v>11.1</v>
      </c>
      <c r="P2389" s="84">
        <v>0</v>
      </c>
      <c r="Q2389" s="84">
        <v>0</v>
      </c>
      <c r="R2389" s="73">
        <v>1</v>
      </c>
    </row>
    <row r="2390" spans="13:18">
      <c r="M2390" s="78">
        <v>298.125</v>
      </c>
      <c r="N2390" s="84">
        <v>14.4</v>
      </c>
      <c r="O2390" s="84">
        <v>11.7</v>
      </c>
      <c r="P2390" s="84">
        <v>0</v>
      </c>
      <c r="Q2390" s="84">
        <v>0</v>
      </c>
      <c r="R2390" s="73">
        <v>10</v>
      </c>
    </row>
    <row r="2391" spans="13:18">
      <c r="M2391" s="78">
        <v>298.25</v>
      </c>
      <c r="N2391" s="84">
        <v>13.9</v>
      </c>
      <c r="O2391" s="84">
        <v>10.6</v>
      </c>
      <c r="P2391" s="84">
        <v>6.8</v>
      </c>
      <c r="Q2391" s="84">
        <v>5.24</v>
      </c>
      <c r="R2391" s="73">
        <v>9</v>
      </c>
    </row>
    <row r="2392" spans="13:18">
      <c r="M2392" s="78">
        <v>298.375</v>
      </c>
      <c r="N2392" s="84">
        <v>12.2</v>
      </c>
      <c r="O2392" s="84">
        <v>7.2</v>
      </c>
      <c r="P2392" s="84">
        <v>6.4</v>
      </c>
      <c r="Q2392" s="84">
        <v>5.42</v>
      </c>
      <c r="R2392" s="73">
        <v>10</v>
      </c>
    </row>
    <row r="2393" spans="13:18">
      <c r="M2393" s="78">
        <v>298.5</v>
      </c>
      <c r="N2393" s="84">
        <v>13.3</v>
      </c>
      <c r="O2393" s="84">
        <v>3.3</v>
      </c>
      <c r="P2393" s="84">
        <v>6.4</v>
      </c>
      <c r="Q2393" s="84">
        <v>5.59</v>
      </c>
      <c r="R2393" s="73">
        <v>9</v>
      </c>
    </row>
    <row r="2394" spans="13:18">
      <c r="M2394" s="78">
        <v>298.625</v>
      </c>
      <c r="N2394" s="84">
        <v>12.2</v>
      </c>
      <c r="O2394" s="84">
        <v>0.6</v>
      </c>
      <c r="P2394" s="84">
        <v>6.8</v>
      </c>
      <c r="Q2394" s="84">
        <v>5.94</v>
      </c>
      <c r="R2394" s="73">
        <v>9</v>
      </c>
    </row>
    <row r="2395" spans="13:18">
      <c r="M2395" s="78">
        <v>298.75</v>
      </c>
      <c r="N2395" s="84">
        <v>10</v>
      </c>
      <c r="O2395" s="84">
        <v>0</v>
      </c>
      <c r="P2395" s="84">
        <v>6.4</v>
      </c>
      <c r="Q2395" s="84">
        <v>5.24</v>
      </c>
      <c r="R2395" s="73">
        <v>10</v>
      </c>
    </row>
    <row r="2396" spans="13:18">
      <c r="M2396" s="78">
        <v>298.875</v>
      </c>
      <c r="N2396" s="84">
        <v>6.7</v>
      </c>
      <c r="O2396" s="84">
        <v>-1.1000000000000001</v>
      </c>
      <c r="P2396" s="84">
        <v>3</v>
      </c>
      <c r="Q2396" s="84">
        <v>5.59</v>
      </c>
      <c r="R2396" s="73">
        <v>0</v>
      </c>
    </row>
    <row r="2397" spans="13:18">
      <c r="M2397" s="78">
        <v>299</v>
      </c>
      <c r="N2397" s="84">
        <v>2.8</v>
      </c>
      <c r="O2397" s="84">
        <v>-1.1000000000000001</v>
      </c>
      <c r="P2397" s="84">
        <v>2.7</v>
      </c>
      <c r="Q2397" s="84">
        <v>4.2</v>
      </c>
      <c r="R2397" s="73">
        <v>0</v>
      </c>
    </row>
    <row r="2398" spans="13:18">
      <c r="M2398" s="78">
        <v>299.125</v>
      </c>
      <c r="N2398" s="84">
        <v>1.7</v>
      </c>
      <c r="O2398" s="84">
        <v>-1.1000000000000001</v>
      </c>
      <c r="P2398" s="84">
        <v>3</v>
      </c>
      <c r="Q2398" s="84">
        <v>4.37</v>
      </c>
      <c r="R2398" s="73">
        <v>0</v>
      </c>
    </row>
    <row r="2399" spans="13:18">
      <c r="M2399" s="78">
        <v>299.25</v>
      </c>
      <c r="N2399" s="84">
        <v>1.1000000000000001</v>
      </c>
      <c r="O2399" s="84">
        <v>-1.1000000000000001</v>
      </c>
      <c r="P2399" s="84">
        <v>3</v>
      </c>
      <c r="Q2399" s="84">
        <v>4.37</v>
      </c>
      <c r="R2399" s="73">
        <v>0</v>
      </c>
    </row>
    <row r="2400" spans="13:18">
      <c r="M2400" s="78">
        <v>299.375</v>
      </c>
      <c r="N2400" s="84">
        <v>8.3000000000000007</v>
      </c>
      <c r="O2400" s="84">
        <v>3.3</v>
      </c>
      <c r="P2400" s="84">
        <v>2.7</v>
      </c>
      <c r="Q2400" s="84">
        <v>4.2</v>
      </c>
      <c r="R2400" s="73">
        <v>0</v>
      </c>
    </row>
    <row r="2401" spans="13:18">
      <c r="M2401" s="78">
        <v>299.5</v>
      </c>
      <c r="N2401" s="84">
        <v>16.7</v>
      </c>
      <c r="O2401" s="84">
        <v>0</v>
      </c>
      <c r="P2401" s="84">
        <v>4.5</v>
      </c>
      <c r="Q2401" s="84">
        <v>4.0199999999999996</v>
      </c>
      <c r="R2401" s="73">
        <v>0</v>
      </c>
    </row>
    <row r="2402" spans="13:18">
      <c r="M2402" s="78">
        <v>299.625</v>
      </c>
      <c r="N2402" s="84">
        <v>19.399999999999999</v>
      </c>
      <c r="O2402" s="84">
        <v>3.3</v>
      </c>
      <c r="P2402" s="84">
        <v>3.4</v>
      </c>
      <c r="Q2402" s="84">
        <v>4.2</v>
      </c>
      <c r="R2402" s="73">
        <v>0</v>
      </c>
    </row>
    <row r="2403" spans="13:18">
      <c r="M2403" s="78">
        <v>299.75</v>
      </c>
      <c r="N2403" s="84">
        <v>13.3</v>
      </c>
      <c r="O2403" s="84">
        <v>3.3</v>
      </c>
      <c r="P2403" s="84">
        <v>3</v>
      </c>
      <c r="Q2403" s="84">
        <v>3.85</v>
      </c>
      <c r="R2403" s="73">
        <v>0</v>
      </c>
    </row>
    <row r="2404" spans="13:18">
      <c r="M2404" s="78">
        <v>299.875</v>
      </c>
      <c r="N2404" s="84">
        <v>9.4</v>
      </c>
      <c r="O2404" s="84">
        <v>3.9</v>
      </c>
      <c r="P2404" s="84">
        <v>2.2999999999999998</v>
      </c>
      <c r="Q2404" s="84">
        <v>4.2</v>
      </c>
      <c r="R2404" s="73">
        <v>0</v>
      </c>
    </row>
    <row r="2405" spans="13:18">
      <c r="M2405" s="78">
        <v>300</v>
      </c>
      <c r="N2405" s="84">
        <v>6.7</v>
      </c>
      <c r="O2405" s="84">
        <v>3.3</v>
      </c>
      <c r="P2405" s="84">
        <v>0</v>
      </c>
      <c r="Q2405" s="84">
        <v>0</v>
      </c>
      <c r="R2405" s="73">
        <v>0</v>
      </c>
    </row>
    <row r="2406" spans="13:18">
      <c r="M2406" s="78">
        <v>300.125</v>
      </c>
      <c r="N2406" s="84">
        <v>4.4000000000000004</v>
      </c>
      <c r="O2406" s="84">
        <v>2.8</v>
      </c>
      <c r="P2406" s="84">
        <v>0</v>
      </c>
      <c r="Q2406" s="84">
        <v>0</v>
      </c>
      <c r="R2406" s="73">
        <v>3</v>
      </c>
    </row>
    <row r="2407" spans="13:18">
      <c r="M2407" s="78">
        <v>300.25</v>
      </c>
      <c r="N2407" s="84">
        <v>4.4000000000000004</v>
      </c>
      <c r="O2407" s="84">
        <v>-1.1000000000000001</v>
      </c>
      <c r="P2407" s="84">
        <v>2.7</v>
      </c>
      <c r="Q2407" s="84">
        <v>0.87</v>
      </c>
      <c r="R2407" s="73">
        <v>3</v>
      </c>
    </row>
    <row r="2408" spans="13:18">
      <c r="M2408" s="78">
        <v>300.375</v>
      </c>
      <c r="N2408" s="84">
        <v>10</v>
      </c>
      <c r="O2408" s="84">
        <v>2.8</v>
      </c>
      <c r="P2408" s="84">
        <v>4.5</v>
      </c>
      <c r="Q2408" s="84">
        <v>1.75</v>
      </c>
      <c r="R2408" s="73">
        <v>8</v>
      </c>
    </row>
    <row r="2409" spans="13:18">
      <c r="M2409" s="78">
        <v>300.5</v>
      </c>
      <c r="N2409" s="84">
        <v>12.8</v>
      </c>
      <c r="O2409" s="84">
        <v>2.8</v>
      </c>
      <c r="P2409" s="84">
        <v>3.4</v>
      </c>
      <c r="Q2409" s="84">
        <v>2.1</v>
      </c>
      <c r="R2409" s="73">
        <v>10</v>
      </c>
    </row>
    <row r="2410" spans="13:18">
      <c r="M2410" s="78">
        <v>300.625</v>
      </c>
      <c r="N2410" s="84">
        <v>12.8</v>
      </c>
      <c r="O2410" s="84">
        <v>4.4000000000000004</v>
      </c>
      <c r="P2410" s="84">
        <v>4.9000000000000004</v>
      </c>
      <c r="Q2410" s="84">
        <v>0.52</v>
      </c>
      <c r="R2410" s="73">
        <v>10</v>
      </c>
    </row>
    <row r="2411" spans="13:18">
      <c r="M2411" s="78">
        <v>300.75</v>
      </c>
      <c r="N2411" s="84">
        <v>11.7</v>
      </c>
      <c r="O2411" s="84">
        <v>4.4000000000000004</v>
      </c>
      <c r="P2411" s="84">
        <v>3.4</v>
      </c>
      <c r="Q2411" s="84">
        <v>1.57</v>
      </c>
      <c r="R2411" s="73">
        <v>10</v>
      </c>
    </row>
    <row r="2412" spans="13:18">
      <c r="M2412" s="78">
        <v>300.875</v>
      </c>
      <c r="N2412" s="84">
        <v>10.6</v>
      </c>
      <c r="O2412" s="84">
        <v>6.7</v>
      </c>
      <c r="P2412" s="84">
        <v>2.7</v>
      </c>
      <c r="Q2412" s="84">
        <v>1.75</v>
      </c>
      <c r="R2412" s="73">
        <v>10</v>
      </c>
    </row>
    <row r="2413" spans="13:18">
      <c r="M2413" s="78">
        <v>301</v>
      </c>
      <c r="N2413" s="84">
        <v>11.1</v>
      </c>
      <c r="O2413" s="84">
        <v>7.8</v>
      </c>
      <c r="P2413" s="84">
        <v>2.7</v>
      </c>
      <c r="Q2413" s="84">
        <v>2.27</v>
      </c>
      <c r="R2413" s="73">
        <v>10</v>
      </c>
    </row>
    <row r="2414" spans="13:18">
      <c r="M2414" s="78">
        <v>301.125</v>
      </c>
      <c r="N2414" s="84">
        <v>11.1</v>
      </c>
      <c r="O2414" s="84">
        <v>8.9</v>
      </c>
      <c r="P2414" s="84">
        <v>4.5</v>
      </c>
      <c r="Q2414" s="84">
        <v>2.27</v>
      </c>
      <c r="R2414" s="73">
        <v>10</v>
      </c>
    </row>
    <row r="2415" spans="13:18">
      <c r="M2415" s="78">
        <v>301.25</v>
      </c>
      <c r="N2415" s="84">
        <v>12.8</v>
      </c>
      <c r="O2415" s="84">
        <v>10.6</v>
      </c>
      <c r="P2415" s="84">
        <v>5.7</v>
      </c>
      <c r="Q2415" s="84">
        <v>2.4500000000000002</v>
      </c>
      <c r="R2415" s="73">
        <v>10</v>
      </c>
    </row>
    <row r="2416" spans="13:18">
      <c r="M2416" s="78">
        <v>301.375</v>
      </c>
      <c r="N2416" s="84">
        <v>13.9</v>
      </c>
      <c r="O2416" s="84">
        <v>13.3</v>
      </c>
      <c r="P2416" s="84">
        <v>3.4</v>
      </c>
      <c r="Q2416" s="84">
        <v>4.37</v>
      </c>
      <c r="R2416" s="73">
        <v>10</v>
      </c>
    </row>
    <row r="2417" spans="13:18">
      <c r="M2417" s="78">
        <v>301.5</v>
      </c>
      <c r="N2417" s="84">
        <v>15.6</v>
      </c>
      <c r="O2417" s="84">
        <v>13.9</v>
      </c>
      <c r="P2417" s="84">
        <v>3.4</v>
      </c>
      <c r="Q2417" s="84">
        <v>2.97</v>
      </c>
      <c r="R2417" s="73">
        <v>10</v>
      </c>
    </row>
    <row r="2418" spans="13:18">
      <c r="M2418" s="78">
        <v>301.625</v>
      </c>
      <c r="N2418" s="84">
        <v>21.1</v>
      </c>
      <c r="O2418" s="84">
        <v>16.7</v>
      </c>
      <c r="P2418" s="84">
        <v>5.7</v>
      </c>
      <c r="Q2418" s="84">
        <v>3.67</v>
      </c>
      <c r="R2418" s="73">
        <v>4</v>
      </c>
    </row>
    <row r="2419" spans="13:18">
      <c r="M2419" s="78">
        <v>301.75</v>
      </c>
      <c r="N2419" s="84">
        <v>17.2</v>
      </c>
      <c r="O2419" s="84">
        <v>13.9</v>
      </c>
      <c r="P2419" s="84">
        <v>1.9</v>
      </c>
      <c r="Q2419" s="84">
        <v>2.4500000000000002</v>
      </c>
      <c r="R2419" s="73">
        <v>1</v>
      </c>
    </row>
    <row r="2420" spans="13:18">
      <c r="M2420" s="78">
        <v>301.875</v>
      </c>
      <c r="N2420" s="84">
        <v>16.7</v>
      </c>
      <c r="O2420" s="84">
        <v>14.4</v>
      </c>
      <c r="P2420" s="84">
        <v>2.7</v>
      </c>
      <c r="Q2420" s="84">
        <v>4.37</v>
      </c>
      <c r="R2420" s="73">
        <v>0</v>
      </c>
    </row>
    <row r="2421" spans="13:18">
      <c r="M2421" s="78">
        <v>302</v>
      </c>
      <c r="N2421" s="84">
        <v>15</v>
      </c>
      <c r="O2421" s="84">
        <v>13.3</v>
      </c>
      <c r="P2421" s="84">
        <v>3.4</v>
      </c>
      <c r="Q2421" s="84">
        <v>4.9000000000000004</v>
      </c>
      <c r="R2421" s="73">
        <v>0</v>
      </c>
    </row>
    <row r="2422" spans="13:18">
      <c r="M2422" s="78">
        <v>302.125</v>
      </c>
      <c r="N2422" s="84">
        <v>11.1</v>
      </c>
      <c r="O2422" s="84">
        <v>7.2</v>
      </c>
      <c r="P2422" s="84">
        <v>5.7</v>
      </c>
      <c r="Q2422" s="84">
        <v>4.9000000000000004</v>
      </c>
      <c r="R2422" s="73">
        <v>4</v>
      </c>
    </row>
    <row r="2423" spans="13:18">
      <c r="M2423" s="78">
        <v>302.25</v>
      </c>
      <c r="N2423" s="84">
        <v>10.6</v>
      </c>
      <c r="O2423" s="84">
        <v>6.7</v>
      </c>
      <c r="P2423" s="84">
        <v>6.4</v>
      </c>
      <c r="Q2423" s="84">
        <v>5.24</v>
      </c>
      <c r="R2423" s="73">
        <v>10</v>
      </c>
    </row>
    <row r="2424" spans="13:18">
      <c r="M2424" s="78">
        <v>302.375</v>
      </c>
      <c r="N2424" s="84">
        <v>10.6</v>
      </c>
      <c r="O2424" s="84">
        <v>5.6</v>
      </c>
      <c r="P2424" s="84">
        <v>4.5</v>
      </c>
      <c r="Q2424" s="84">
        <v>5.59</v>
      </c>
      <c r="R2424" s="73">
        <v>10</v>
      </c>
    </row>
    <row r="2425" spans="13:18">
      <c r="M2425" s="78">
        <v>302.5</v>
      </c>
      <c r="N2425" s="84">
        <v>10.6</v>
      </c>
      <c r="O2425" s="84">
        <v>4.4000000000000004</v>
      </c>
      <c r="P2425" s="84">
        <v>5.3</v>
      </c>
      <c r="Q2425" s="84">
        <v>5.94</v>
      </c>
      <c r="R2425" s="73">
        <v>10</v>
      </c>
    </row>
    <row r="2426" spans="13:18">
      <c r="M2426" s="78">
        <v>302.625</v>
      </c>
      <c r="N2426" s="84">
        <v>8.3000000000000007</v>
      </c>
      <c r="O2426" s="84">
        <v>4.4000000000000004</v>
      </c>
      <c r="P2426" s="84">
        <v>3.4</v>
      </c>
      <c r="Q2426" s="84">
        <v>5.94</v>
      </c>
      <c r="R2426" s="73">
        <v>10</v>
      </c>
    </row>
    <row r="2427" spans="13:18">
      <c r="M2427" s="78">
        <v>302.75</v>
      </c>
      <c r="N2427" s="84">
        <v>7.8</v>
      </c>
      <c r="O2427" s="84">
        <v>3.9</v>
      </c>
      <c r="P2427" s="84">
        <v>4.9000000000000004</v>
      </c>
      <c r="Q2427" s="84">
        <v>6.12</v>
      </c>
      <c r="R2427" s="73">
        <v>10</v>
      </c>
    </row>
    <row r="2428" spans="13:18">
      <c r="M2428" s="78">
        <v>302.875</v>
      </c>
      <c r="N2428" s="84">
        <v>7.8</v>
      </c>
      <c r="O2428" s="84">
        <v>3.9</v>
      </c>
      <c r="P2428" s="84">
        <v>3</v>
      </c>
      <c r="Q2428" s="84">
        <v>0.17</v>
      </c>
      <c r="R2428" s="73">
        <v>10</v>
      </c>
    </row>
    <row r="2429" spans="13:18">
      <c r="M2429" s="78">
        <v>303</v>
      </c>
      <c r="N2429" s="84">
        <v>7.8</v>
      </c>
      <c r="O2429" s="84">
        <v>2.2000000000000002</v>
      </c>
      <c r="P2429" s="84">
        <v>3.4</v>
      </c>
      <c r="Q2429" s="84">
        <v>0.17</v>
      </c>
      <c r="R2429" s="73">
        <v>10</v>
      </c>
    </row>
    <row r="2430" spans="13:18">
      <c r="M2430" s="78">
        <v>303.125</v>
      </c>
      <c r="N2430" s="84">
        <v>7.8</v>
      </c>
      <c r="O2430" s="84">
        <v>0.6</v>
      </c>
      <c r="P2430" s="84">
        <v>3.8</v>
      </c>
      <c r="Q2430" s="84">
        <v>0.17</v>
      </c>
      <c r="R2430" s="73">
        <v>10</v>
      </c>
    </row>
    <row r="2431" spans="13:18">
      <c r="M2431" s="78">
        <v>303.25</v>
      </c>
      <c r="N2431" s="84">
        <v>6.1</v>
      </c>
      <c r="O2431" s="84">
        <v>-0.6</v>
      </c>
      <c r="P2431" s="84">
        <v>5.3</v>
      </c>
      <c r="Q2431" s="84">
        <v>0.35</v>
      </c>
      <c r="R2431" s="73">
        <v>10</v>
      </c>
    </row>
    <row r="2432" spans="13:18">
      <c r="M2432" s="78">
        <v>303.375</v>
      </c>
      <c r="N2432" s="84">
        <v>7.8</v>
      </c>
      <c r="O2432" s="84">
        <v>-0.6</v>
      </c>
      <c r="P2432" s="84">
        <v>6.1</v>
      </c>
      <c r="Q2432" s="84">
        <v>0.17</v>
      </c>
      <c r="R2432" s="73">
        <v>7</v>
      </c>
    </row>
    <row r="2433" spans="13:18">
      <c r="M2433" s="78">
        <v>303.5</v>
      </c>
      <c r="N2433" s="84">
        <v>10</v>
      </c>
      <c r="O2433" s="84">
        <v>-1.1000000000000001</v>
      </c>
      <c r="P2433" s="84">
        <v>4.5</v>
      </c>
      <c r="Q2433" s="84">
        <v>0.7</v>
      </c>
      <c r="R2433" s="73">
        <v>5</v>
      </c>
    </row>
    <row r="2434" spans="13:18">
      <c r="M2434" s="78">
        <v>303.625</v>
      </c>
      <c r="N2434" s="84">
        <v>10.6</v>
      </c>
      <c r="O2434" s="84">
        <v>-1.7</v>
      </c>
      <c r="P2434" s="84">
        <v>3.4</v>
      </c>
      <c r="Q2434" s="84">
        <v>0.87</v>
      </c>
      <c r="R2434" s="73">
        <v>8</v>
      </c>
    </row>
    <row r="2435" spans="13:18">
      <c r="M2435" s="78">
        <v>303.75</v>
      </c>
      <c r="N2435" s="84">
        <v>7.2</v>
      </c>
      <c r="O2435" s="84">
        <v>-0.6</v>
      </c>
      <c r="P2435" s="84">
        <v>2.7</v>
      </c>
      <c r="Q2435" s="84">
        <v>2.4500000000000002</v>
      </c>
      <c r="R2435" s="73">
        <v>5</v>
      </c>
    </row>
    <row r="2436" spans="13:18">
      <c r="M2436" s="78">
        <v>303.875</v>
      </c>
      <c r="N2436" s="84">
        <v>5.6</v>
      </c>
      <c r="O2436" s="84">
        <v>1.1000000000000001</v>
      </c>
      <c r="P2436" s="84">
        <v>0</v>
      </c>
      <c r="Q2436" s="84">
        <v>0</v>
      </c>
      <c r="R2436" s="73">
        <v>3</v>
      </c>
    </row>
    <row r="2437" spans="13:18">
      <c r="M2437" s="78">
        <v>304</v>
      </c>
      <c r="N2437" s="84">
        <v>2.2000000000000002</v>
      </c>
      <c r="O2437" s="84">
        <v>-0.6</v>
      </c>
      <c r="P2437" s="84">
        <v>2.2999999999999998</v>
      </c>
      <c r="Q2437" s="84">
        <v>4.2</v>
      </c>
      <c r="R2437" s="73">
        <v>0</v>
      </c>
    </row>
    <row r="2438" spans="13:18">
      <c r="M2438" s="78">
        <v>304.125</v>
      </c>
      <c r="N2438" s="84">
        <v>1.1000000000000001</v>
      </c>
      <c r="O2438" s="84">
        <v>-1.1000000000000001</v>
      </c>
      <c r="P2438" s="84">
        <v>0</v>
      </c>
      <c r="Q2438" s="84">
        <v>0</v>
      </c>
      <c r="R2438" s="73">
        <v>0</v>
      </c>
    </row>
    <row r="2439" spans="13:18">
      <c r="M2439" s="78">
        <v>304.25</v>
      </c>
      <c r="N2439" s="84">
        <v>0</v>
      </c>
      <c r="O2439" s="84">
        <v>-1.7</v>
      </c>
      <c r="P2439" s="84">
        <v>1.9</v>
      </c>
      <c r="Q2439" s="84">
        <v>4.55</v>
      </c>
      <c r="R2439" s="73">
        <v>0</v>
      </c>
    </row>
    <row r="2440" spans="13:18">
      <c r="M2440" s="78">
        <v>304.375</v>
      </c>
      <c r="N2440" s="84">
        <v>6.1</v>
      </c>
      <c r="O2440" s="84">
        <v>3.3</v>
      </c>
      <c r="P2440" s="84">
        <v>2.2999999999999998</v>
      </c>
      <c r="Q2440" s="84">
        <v>5.42</v>
      </c>
      <c r="R2440" s="73">
        <v>0</v>
      </c>
    </row>
    <row r="2441" spans="13:18">
      <c r="M2441" s="78">
        <v>304.5</v>
      </c>
      <c r="N2441" s="84">
        <v>12.2</v>
      </c>
      <c r="O2441" s="84">
        <v>0.6</v>
      </c>
      <c r="P2441" s="84">
        <v>3</v>
      </c>
      <c r="Q2441" s="84">
        <v>5.94</v>
      </c>
      <c r="R2441" s="73">
        <v>0</v>
      </c>
    </row>
    <row r="2442" spans="13:18">
      <c r="M2442" s="78">
        <v>304.625</v>
      </c>
      <c r="N2442" s="84">
        <v>14.4</v>
      </c>
      <c r="O2442" s="84">
        <v>-2.2000000000000002</v>
      </c>
      <c r="P2442" s="84">
        <v>1.9</v>
      </c>
      <c r="Q2442" s="84">
        <v>5.24</v>
      </c>
      <c r="R2442" s="73">
        <v>0</v>
      </c>
    </row>
    <row r="2443" spans="13:18">
      <c r="M2443" s="78">
        <v>304.75</v>
      </c>
      <c r="N2443" s="84">
        <v>8.3000000000000007</v>
      </c>
      <c r="O2443" s="84">
        <v>-1.7</v>
      </c>
      <c r="P2443" s="84">
        <v>0</v>
      </c>
      <c r="Q2443" s="84">
        <v>0</v>
      </c>
      <c r="R2443" s="73">
        <v>0</v>
      </c>
    </row>
    <row r="2444" spans="13:18">
      <c r="M2444" s="78">
        <v>304.875</v>
      </c>
      <c r="N2444" s="84">
        <v>5</v>
      </c>
      <c r="O2444" s="84">
        <v>0.6</v>
      </c>
      <c r="P2444" s="84">
        <v>1.9</v>
      </c>
      <c r="Q2444" s="84">
        <v>3.85</v>
      </c>
      <c r="R2444" s="73">
        <v>1</v>
      </c>
    </row>
    <row r="2445" spans="13:18">
      <c r="M2445" s="78">
        <v>305</v>
      </c>
      <c r="N2445" s="84">
        <v>3.3</v>
      </c>
      <c r="O2445" s="84">
        <v>0</v>
      </c>
      <c r="P2445" s="84">
        <v>0</v>
      </c>
      <c r="Q2445" s="84">
        <v>0</v>
      </c>
      <c r="R2445" s="73">
        <v>0</v>
      </c>
    </row>
    <row r="2446" spans="13:18">
      <c r="M2446" s="78">
        <v>305.125</v>
      </c>
      <c r="N2446" s="84">
        <v>1.7</v>
      </c>
      <c r="O2446" s="84">
        <v>-1.1000000000000001</v>
      </c>
      <c r="P2446" s="84">
        <v>2.2999999999999998</v>
      </c>
      <c r="Q2446" s="84">
        <v>4.37</v>
      </c>
      <c r="R2446" s="73">
        <v>0</v>
      </c>
    </row>
    <row r="2447" spans="13:18">
      <c r="M2447" s="78">
        <v>305.25</v>
      </c>
      <c r="N2447" s="84">
        <v>1.1000000000000001</v>
      </c>
      <c r="O2447" s="84">
        <v>-1.7</v>
      </c>
      <c r="P2447" s="84">
        <v>1.9</v>
      </c>
      <c r="Q2447" s="84">
        <v>4.37</v>
      </c>
      <c r="R2447" s="73">
        <v>0</v>
      </c>
    </row>
    <row r="2448" spans="13:18">
      <c r="M2448" s="78">
        <v>305.375</v>
      </c>
      <c r="N2448" s="84">
        <v>8.3000000000000007</v>
      </c>
      <c r="O2448" s="84">
        <v>3.9</v>
      </c>
      <c r="P2448" s="84">
        <v>1.9</v>
      </c>
      <c r="Q2448" s="84">
        <v>4.0199999999999996</v>
      </c>
      <c r="R2448" s="73">
        <v>0</v>
      </c>
    </row>
    <row r="2449" spans="13:18">
      <c r="M2449" s="78">
        <v>305.5</v>
      </c>
      <c r="N2449" s="84">
        <v>19.399999999999999</v>
      </c>
      <c r="O2449" s="84">
        <v>2.2000000000000002</v>
      </c>
      <c r="P2449" s="84">
        <v>3.4</v>
      </c>
      <c r="Q2449" s="84">
        <v>4.37</v>
      </c>
      <c r="R2449" s="73">
        <v>0</v>
      </c>
    </row>
    <row r="2450" spans="13:18">
      <c r="M2450" s="78">
        <v>305.625</v>
      </c>
      <c r="N2450" s="84">
        <v>21.1</v>
      </c>
      <c r="O2450" s="84">
        <v>3.3</v>
      </c>
      <c r="P2450" s="84">
        <v>2.7</v>
      </c>
      <c r="Q2450" s="84">
        <v>4.37</v>
      </c>
      <c r="R2450" s="73">
        <v>0</v>
      </c>
    </row>
    <row r="2451" spans="13:18">
      <c r="M2451" s="78">
        <v>305.75</v>
      </c>
      <c r="N2451" s="84">
        <v>16.100000000000001</v>
      </c>
      <c r="O2451" s="84">
        <v>3.9</v>
      </c>
      <c r="P2451" s="84">
        <v>1.9</v>
      </c>
      <c r="Q2451" s="84">
        <v>3.15</v>
      </c>
      <c r="R2451" s="73">
        <v>0</v>
      </c>
    </row>
    <row r="2452" spans="13:18">
      <c r="M2452" s="78">
        <v>305.875</v>
      </c>
      <c r="N2452" s="84">
        <v>10</v>
      </c>
      <c r="O2452" s="84">
        <v>4.4000000000000004</v>
      </c>
      <c r="P2452" s="84">
        <v>1.9</v>
      </c>
      <c r="Q2452" s="84">
        <v>4.2</v>
      </c>
      <c r="R2452" s="73">
        <v>0</v>
      </c>
    </row>
    <row r="2453" spans="13:18">
      <c r="M2453" s="78">
        <v>306</v>
      </c>
      <c r="N2453" s="84">
        <v>7.8</v>
      </c>
      <c r="O2453" s="84">
        <v>3.9</v>
      </c>
      <c r="P2453" s="84">
        <v>2.7</v>
      </c>
      <c r="Q2453" s="84">
        <v>4.37</v>
      </c>
      <c r="R2453" s="73">
        <v>0</v>
      </c>
    </row>
    <row r="2454" spans="13:18">
      <c r="M2454" s="78">
        <v>306.125</v>
      </c>
      <c r="N2454" s="84">
        <v>7.2</v>
      </c>
      <c r="O2454" s="84">
        <v>3.9</v>
      </c>
      <c r="P2454" s="84">
        <v>3</v>
      </c>
      <c r="Q2454" s="84">
        <v>4.37</v>
      </c>
      <c r="R2454" s="73">
        <v>0</v>
      </c>
    </row>
    <row r="2455" spans="13:18">
      <c r="M2455" s="78">
        <v>306.25</v>
      </c>
      <c r="N2455" s="84">
        <v>6.1</v>
      </c>
      <c r="O2455" s="84">
        <v>3.3</v>
      </c>
      <c r="P2455" s="84">
        <v>2.7</v>
      </c>
      <c r="Q2455" s="84">
        <v>4.55</v>
      </c>
      <c r="R2455" s="73">
        <v>0</v>
      </c>
    </row>
    <row r="2456" spans="13:18">
      <c r="M2456" s="78">
        <v>306.375</v>
      </c>
      <c r="N2456" s="84">
        <v>13.3</v>
      </c>
      <c r="O2456" s="84">
        <v>6.7</v>
      </c>
      <c r="P2456" s="84">
        <v>3</v>
      </c>
      <c r="Q2456" s="84">
        <v>4.55</v>
      </c>
      <c r="R2456" s="73">
        <v>3</v>
      </c>
    </row>
    <row r="2457" spans="13:18">
      <c r="M2457" s="78">
        <v>306.5</v>
      </c>
      <c r="N2457" s="84">
        <v>22.2</v>
      </c>
      <c r="O2457" s="84">
        <v>7.2</v>
      </c>
      <c r="P2457" s="84">
        <v>1.1000000000000001</v>
      </c>
      <c r="Q2457" s="84">
        <v>3.32</v>
      </c>
      <c r="R2457" s="73">
        <v>6</v>
      </c>
    </row>
    <row r="2458" spans="13:18">
      <c r="M2458" s="78">
        <v>306.625</v>
      </c>
      <c r="N2458" s="84">
        <v>24.4</v>
      </c>
      <c r="O2458" s="84">
        <v>5.6</v>
      </c>
      <c r="P2458" s="84">
        <v>1.9</v>
      </c>
      <c r="Q2458" s="84">
        <v>4.0199999999999996</v>
      </c>
      <c r="R2458" s="73">
        <v>4</v>
      </c>
    </row>
    <row r="2459" spans="13:18">
      <c r="M2459" s="78">
        <v>306.75</v>
      </c>
      <c r="N2459" s="84">
        <v>17.2</v>
      </c>
      <c r="O2459" s="84">
        <v>6.1</v>
      </c>
      <c r="P2459" s="84">
        <v>2.7</v>
      </c>
      <c r="Q2459" s="84">
        <v>3.85</v>
      </c>
      <c r="R2459" s="73">
        <v>4</v>
      </c>
    </row>
    <row r="2460" spans="13:18">
      <c r="M2460" s="78">
        <v>306.875</v>
      </c>
      <c r="N2460" s="84">
        <v>12.2</v>
      </c>
      <c r="O2460" s="84">
        <v>6.1</v>
      </c>
      <c r="P2460" s="84">
        <v>1.9</v>
      </c>
      <c r="Q2460" s="84">
        <v>3.5</v>
      </c>
      <c r="R2460" s="73">
        <v>2</v>
      </c>
    </row>
    <row r="2461" spans="13:18">
      <c r="M2461" s="78">
        <v>307</v>
      </c>
      <c r="N2461" s="84">
        <v>7.8</v>
      </c>
      <c r="O2461" s="84">
        <v>4.4000000000000004</v>
      </c>
      <c r="P2461" s="84">
        <v>0</v>
      </c>
      <c r="Q2461" s="84">
        <v>0</v>
      </c>
      <c r="R2461" s="73">
        <v>0</v>
      </c>
    </row>
    <row r="2462" spans="13:18">
      <c r="M2462" s="78">
        <v>307.125</v>
      </c>
      <c r="N2462" s="84">
        <v>5.6</v>
      </c>
      <c r="O2462" s="84">
        <v>3.9</v>
      </c>
      <c r="P2462" s="84">
        <v>0</v>
      </c>
      <c r="Q2462" s="84">
        <v>0</v>
      </c>
      <c r="R2462" s="73">
        <v>0</v>
      </c>
    </row>
    <row r="2463" spans="13:18">
      <c r="M2463" s="78">
        <v>307.25</v>
      </c>
      <c r="N2463" s="84">
        <v>5.6</v>
      </c>
      <c r="O2463" s="84">
        <v>3.9</v>
      </c>
      <c r="P2463" s="84">
        <v>0</v>
      </c>
      <c r="Q2463" s="84">
        <v>0</v>
      </c>
      <c r="R2463" s="73">
        <v>6</v>
      </c>
    </row>
    <row r="2464" spans="13:18">
      <c r="M2464" s="78">
        <v>307.375</v>
      </c>
      <c r="N2464" s="84">
        <v>11.1</v>
      </c>
      <c r="O2464" s="84">
        <v>8.9</v>
      </c>
      <c r="P2464" s="84">
        <v>0</v>
      </c>
      <c r="Q2464" s="84">
        <v>0</v>
      </c>
      <c r="R2464" s="73">
        <v>8</v>
      </c>
    </row>
    <row r="2465" spans="13:18">
      <c r="M2465" s="78">
        <v>307.5</v>
      </c>
      <c r="N2465" s="84">
        <v>23.3</v>
      </c>
      <c r="O2465" s="84">
        <v>7.2</v>
      </c>
      <c r="P2465" s="84">
        <v>4.5</v>
      </c>
      <c r="Q2465" s="84">
        <v>4.2</v>
      </c>
      <c r="R2465" s="73">
        <v>8</v>
      </c>
    </row>
    <row r="2466" spans="13:18">
      <c r="M2466" s="78">
        <v>307.625</v>
      </c>
      <c r="N2466" s="84">
        <v>22.2</v>
      </c>
      <c r="O2466" s="84">
        <v>7.2</v>
      </c>
      <c r="P2466" s="84">
        <v>2.2999999999999998</v>
      </c>
      <c r="Q2466" s="84">
        <v>4.2</v>
      </c>
      <c r="R2466" s="73">
        <v>9</v>
      </c>
    </row>
    <row r="2467" spans="13:18">
      <c r="M2467" s="78">
        <v>307.75</v>
      </c>
      <c r="N2467" s="84">
        <v>17.2</v>
      </c>
      <c r="O2467" s="84">
        <v>8.3000000000000007</v>
      </c>
      <c r="P2467" s="84">
        <v>2.2999999999999998</v>
      </c>
      <c r="Q2467" s="84">
        <v>2.97</v>
      </c>
      <c r="R2467" s="73">
        <v>5</v>
      </c>
    </row>
    <row r="2468" spans="13:18">
      <c r="M2468" s="78">
        <v>307.875</v>
      </c>
      <c r="N2468" s="84">
        <v>12.8</v>
      </c>
      <c r="O2468" s="84">
        <v>7.2</v>
      </c>
      <c r="P2468" s="84">
        <v>1.9</v>
      </c>
      <c r="Q2468" s="84">
        <v>3.5</v>
      </c>
      <c r="R2468" s="73">
        <v>0</v>
      </c>
    </row>
    <row r="2469" spans="13:18">
      <c r="M2469" s="78">
        <v>308</v>
      </c>
      <c r="N2469" s="84">
        <v>10</v>
      </c>
      <c r="O2469" s="84">
        <v>6.7</v>
      </c>
      <c r="P2469" s="84">
        <v>1.9</v>
      </c>
      <c r="Q2469" s="84">
        <v>3.85</v>
      </c>
      <c r="R2469" s="73">
        <v>0</v>
      </c>
    </row>
    <row r="2470" spans="13:18">
      <c r="M2470" s="78">
        <v>308.125</v>
      </c>
      <c r="N2470" s="84">
        <v>8.3000000000000007</v>
      </c>
      <c r="O2470" s="84">
        <v>6.1</v>
      </c>
      <c r="P2470" s="84">
        <v>0</v>
      </c>
      <c r="Q2470" s="84">
        <v>0</v>
      </c>
      <c r="R2470" s="73">
        <v>0</v>
      </c>
    </row>
    <row r="2471" spans="13:18">
      <c r="M2471" s="78">
        <v>308.25</v>
      </c>
      <c r="N2471" s="84">
        <v>7.2</v>
      </c>
      <c r="O2471" s="84">
        <v>5.6</v>
      </c>
      <c r="P2471" s="84">
        <v>1.9</v>
      </c>
      <c r="Q2471" s="84">
        <v>3.85</v>
      </c>
      <c r="R2471" s="73">
        <v>5</v>
      </c>
    </row>
    <row r="2472" spans="13:18">
      <c r="M2472" s="78">
        <v>308.375</v>
      </c>
      <c r="N2472" s="84">
        <v>13.3</v>
      </c>
      <c r="O2472" s="84">
        <v>10.6</v>
      </c>
      <c r="P2472" s="84">
        <v>3.4</v>
      </c>
      <c r="Q2472" s="84">
        <v>4.37</v>
      </c>
      <c r="R2472" s="73">
        <v>3</v>
      </c>
    </row>
    <row r="2473" spans="13:18">
      <c r="M2473" s="78">
        <v>308.5</v>
      </c>
      <c r="N2473" s="84">
        <v>21.7</v>
      </c>
      <c r="O2473" s="84">
        <v>10</v>
      </c>
      <c r="P2473" s="84">
        <v>5.3</v>
      </c>
      <c r="Q2473" s="84">
        <v>4.0199999999999996</v>
      </c>
      <c r="R2473" s="73">
        <v>3</v>
      </c>
    </row>
    <row r="2474" spans="13:18">
      <c r="M2474" s="78">
        <v>308.625</v>
      </c>
      <c r="N2474" s="84">
        <v>24.4</v>
      </c>
      <c r="O2474" s="84">
        <v>10</v>
      </c>
      <c r="P2474" s="84">
        <v>3.8</v>
      </c>
      <c r="Q2474" s="84">
        <v>4.0199999999999996</v>
      </c>
      <c r="R2474" s="73">
        <v>0</v>
      </c>
    </row>
    <row r="2475" spans="13:18">
      <c r="M2475" s="78">
        <v>308.75</v>
      </c>
      <c r="N2475" s="84">
        <v>18.899999999999999</v>
      </c>
      <c r="O2475" s="84">
        <v>10.6</v>
      </c>
      <c r="P2475" s="84">
        <v>3.4</v>
      </c>
      <c r="Q2475" s="84">
        <v>3.67</v>
      </c>
      <c r="R2475" s="73">
        <v>0</v>
      </c>
    </row>
    <row r="2476" spans="13:18">
      <c r="M2476" s="78">
        <v>308.875</v>
      </c>
      <c r="N2476" s="84">
        <v>16.100000000000001</v>
      </c>
      <c r="O2476" s="84">
        <v>10.6</v>
      </c>
      <c r="P2476" s="84">
        <v>3.4</v>
      </c>
      <c r="Q2476" s="84">
        <v>4.37</v>
      </c>
      <c r="R2476" s="73">
        <v>2</v>
      </c>
    </row>
    <row r="2477" spans="13:18">
      <c r="M2477" s="78">
        <v>309</v>
      </c>
      <c r="N2477" s="84">
        <v>12.8</v>
      </c>
      <c r="O2477" s="84">
        <v>8.9</v>
      </c>
      <c r="P2477" s="84">
        <v>1.9</v>
      </c>
      <c r="Q2477" s="84">
        <v>4.9000000000000004</v>
      </c>
      <c r="R2477" s="73">
        <v>0</v>
      </c>
    </row>
    <row r="2478" spans="13:18">
      <c r="M2478" s="78">
        <v>309.125</v>
      </c>
      <c r="N2478" s="84">
        <v>8.9</v>
      </c>
      <c r="O2478" s="84">
        <v>5.6</v>
      </c>
      <c r="P2478" s="84">
        <v>2.2999999999999998</v>
      </c>
      <c r="Q2478" s="84">
        <v>4.2</v>
      </c>
      <c r="R2478" s="73">
        <v>0</v>
      </c>
    </row>
    <row r="2479" spans="13:18">
      <c r="M2479" s="78">
        <v>309.25</v>
      </c>
      <c r="N2479" s="84">
        <v>11.7</v>
      </c>
      <c r="O2479" s="84">
        <v>6.1</v>
      </c>
      <c r="P2479" s="84">
        <v>3</v>
      </c>
      <c r="Q2479" s="84">
        <v>5.24</v>
      </c>
      <c r="R2479" s="73">
        <v>5</v>
      </c>
    </row>
    <row r="2480" spans="13:18">
      <c r="M2480" s="78">
        <v>309.375</v>
      </c>
      <c r="N2480" s="84">
        <v>16.100000000000001</v>
      </c>
      <c r="O2480" s="84">
        <v>6.1</v>
      </c>
      <c r="P2480" s="84">
        <v>5.3</v>
      </c>
      <c r="Q2480" s="84">
        <v>3.85</v>
      </c>
      <c r="R2480" s="73">
        <v>0</v>
      </c>
    </row>
    <row r="2481" spans="13:18">
      <c r="M2481" s="78">
        <v>309.5</v>
      </c>
      <c r="N2481" s="84">
        <v>20.6</v>
      </c>
      <c r="O2481" s="84">
        <v>4.4000000000000004</v>
      </c>
      <c r="P2481" s="84">
        <v>3.4</v>
      </c>
      <c r="Q2481" s="84">
        <v>5.42</v>
      </c>
      <c r="R2481" s="73">
        <v>0</v>
      </c>
    </row>
    <row r="2482" spans="13:18">
      <c r="M2482" s="78">
        <v>309.625</v>
      </c>
      <c r="N2482" s="84">
        <v>22.2</v>
      </c>
      <c r="O2482" s="84">
        <v>1.7</v>
      </c>
      <c r="P2482" s="84">
        <v>4.5</v>
      </c>
      <c r="Q2482" s="84">
        <v>6.12</v>
      </c>
      <c r="R2482" s="73">
        <v>0</v>
      </c>
    </row>
    <row r="2483" spans="13:18">
      <c r="M2483" s="78">
        <v>309.75</v>
      </c>
      <c r="N2483" s="84">
        <v>17.2</v>
      </c>
      <c r="O2483" s="84">
        <v>-1.1000000000000001</v>
      </c>
      <c r="P2483" s="84">
        <v>0</v>
      </c>
      <c r="Q2483" s="84">
        <v>0</v>
      </c>
      <c r="R2483" s="73">
        <v>1</v>
      </c>
    </row>
    <row r="2484" spans="13:18">
      <c r="M2484" s="78">
        <v>309.875</v>
      </c>
      <c r="N2484" s="84">
        <v>12.2</v>
      </c>
      <c r="O2484" s="84">
        <v>3.3</v>
      </c>
      <c r="P2484" s="84">
        <v>2.2999999999999998</v>
      </c>
      <c r="Q2484" s="84">
        <v>4.0199999999999996</v>
      </c>
      <c r="R2484" s="73">
        <v>2</v>
      </c>
    </row>
    <row r="2485" spans="13:18">
      <c r="M2485" s="78">
        <v>310</v>
      </c>
      <c r="N2485" s="84">
        <v>8.3000000000000007</v>
      </c>
      <c r="O2485" s="84">
        <v>3.3</v>
      </c>
      <c r="P2485" s="84">
        <v>3</v>
      </c>
      <c r="Q2485" s="84">
        <v>4.55</v>
      </c>
      <c r="R2485" s="73">
        <v>2</v>
      </c>
    </row>
    <row r="2486" spans="13:18">
      <c r="M2486" s="78">
        <v>310.125</v>
      </c>
      <c r="N2486" s="84">
        <v>7.8</v>
      </c>
      <c r="O2486" s="84">
        <v>2.2000000000000002</v>
      </c>
      <c r="P2486" s="84">
        <v>3</v>
      </c>
      <c r="Q2486" s="84">
        <v>4.55</v>
      </c>
      <c r="R2486" s="73">
        <v>2</v>
      </c>
    </row>
    <row r="2487" spans="13:18">
      <c r="M2487" s="78">
        <v>310.25</v>
      </c>
      <c r="N2487" s="84">
        <v>5.6</v>
      </c>
      <c r="O2487" s="84">
        <v>2.2000000000000002</v>
      </c>
      <c r="P2487" s="84">
        <v>2.7</v>
      </c>
      <c r="Q2487" s="84">
        <v>4.37</v>
      </c>
      <c r="R2487" s="73">
        <v>0</v>
      </c>
    </row>
    <row r="2488" spans="13:18">
      <c r="M2488" s="78">
        <v>310.375</v>
      </c>
      <c r="N2488" s="84">
        <v>12.8</v>
      </c>
      <c r="O2488" s="84">
        <v>5</v>
      </c>
      <c r="P2488" s="84">
        <v>2.2999999999999998</v>
      </c>
      <c r="Q2488" s="84">
        <v>4.2</v>
      </c>
      <c r="R2488" s="73">
        <v>3</v>
      </c>
    </row>
    <row r="2489" spans="13:18">
      <c r="M2489" s="78">
        <v>310.5</v>
      </c>
      <c r="N2489" s="84">
        <v>19.399999999999999</v>
      </c>
      <c r="O2489" s="84">
        <v>4.4000000000000004</v>
      </c>
      <c r="P2489" s="84">
        <v>3</v>
      </c>
      <c r="Q2489" s="84">
        <v>3.15</v>
      </c>
      <c r="R2489" s="73">
        <v>1</v>
      </c>
    </row>
    <row r="2490" spans="13:18">
      <c r="M2490" s="78">
        <v>310.625</v>
      </c>
      <c r="N2490" s="84">
        <v>21.1</v>
      </c>
      <c r="O2490" s="84">
        <v>4.4000000000000004</v>
      </c>
      <c r="P2490" s="84">
        <v>3</v>
      </c>
      <c r="Q2490" s="84">
        <v>2.4500000000000002</v>
      </c>
      <c r="R2490" s="73">
        <v>6</v>
      </c>
    </row>
    <row r="2491" spans="13:18">
      <c r="M2491" s="78">
        <v>310.75</v>
      </c>
      <c r="N2491" s="84">
        <v>13.9</v>
      </c>
      <c r="O2491" s="84">
        <v>4.4000000000000004</v>
      </c>
      <c r="P2491" s="84">
        <v>2.2999999999999998</v>
      </c>
      <c r="Q2491" s="84">
        <v>2.27</v>
      </c>
      <c r="R2491" s="73">
        <v>2</v>
      </c>
    </row>
    <row r="2492" spans="13:18">
      <c r="M2492" s="78">
        <v>310.875</v>
      </c>
      <c r="N2492" s="84">
        <v>11.1</v>
      </c>
      <c r="O2492" s="84">
        <v>5</v>
      </c>
      <c r="P2492" s="84">
        <v>0</v>
      </c>
      <c r="Q2492" s="84">
        <v>0</v>
      </c>
      <c r="R2492" s="73">
        <v>2</v>
      </c>
    </row>
    <row r="2493" spans="13:18">
      <c r="M2493" s="78">
        <v>311</v>
      </c>
      <c r="N2493" s="84">
        <v>7.8</v>
      </c>
      <c r="O2493" s="84">
        <v>3.9</v>
      </c>
      <c r="P2493" s="84">
        <v>0</v>
      </c>
      <c r="Q2493" s="84">
        <v>0</v>
      </c>
      <c r="R2493" s="73">
        <v>0</v>
      </c>
    </row>
    <row r="2494" spans="13:18">
      <c r="M2494" s="78">
        <v>311.125</v>
      </c>
      <c r="N2494" s="84">
        <v>5.6</v>
      </c>
      <c r="O2494" s="84">
        <v>3.3</v>
      </c>
      <c r="P2494" s="84">
        <v>0</v>
      </c>
      <c r="Q2494" s="84">
        <v>0</v>
      </c>
      <c r="R2494" s="73">
        <v>0</v>
      </c>
    </row>
    <row r="2495" spans="13:18">
      <c r="M2495" s="78">
        <v>311.25</v>
      </c>
      <c r="N2495" s="84">
        <v>3.9</v>
      </c>
      <c r="O2495" s="84">
        <v>2.2000000000000002</v>
      </c>
      <c r="P2495" s="84">
        <v>0</v>
      </c>
      <c r="Q2495" s="84">
        <v>0</v>
      </c>
      <c r="R2495" s="73">
        <v>0</v>
      </c>
    </row>
    <row r="2496" spans="13:18">
      <c r="M2496" s="78">
        <v>311.375</v>
      </c>
      <c r="N2496" s="84">
        <v>11.1</v>
      </c>
      <c r="O2496" s="84">
        <v>7.2</v>
      </c>
      <c r="P2496" s="84">
        <v>2.2999999999999998</v>
      </c>
      <c r="Q2496" s="84">
        <v>4.9000000000000004</v>
      </c>
      <c r="R2496" s="73">
        <v>0</v>
      </c>
    </row>
    <row r="2497" spans="13:18">
      <c r="M2497" s="78">
        <v>311.5</v>
      </c>
      <c r="N2497" s="84">
        <v>22.8</v>
      </c>
      <c r="O2497" s="84">
        <v>9.4</v>
      </c>
      <c r="P2497" s="84">
        <v>3.4</v>
      </c>
      <c r="Q2497" s="84">
        <v>4.0199999999999996</v>
      </c>
      <c r="R2497" s="73">
        <v>0</v>
      </c>
    </row>
    <row r="2498" spans="13:18">
      <c r="M2498" s="78">
        <v>311.625</v>
      </c>
      <c r="N2498" s="84">
        <v>26.1</v>
      </c>
      <c r="O2498" s="84">
        <v>8.9</v>
      </c>
      <c r="P2498" s="84">
        <v>3.4</v>
      </c>
      <c r="Q2498" s="84">
        <v>3.85</v>
      </c>
      <c r="R2498" s="73">
        <v>0</v>
      </c>
    </row>
    <row r="2499" spans="13:18">
      <c r="M2499" s="78">
        <v>311.75</v>
      </c>
      <c r="N2499" s="84">
        <v>19.399999999999999</v>
      </c>
      <c r="O2499" s="84">
        <v>8.9</v>
      </c>
      <c r="P2499" s="84">
        <v>3.4</v>
      </c>
      <c r="Q2499" s="84">
        <v>3.5</v>
      </c>
      <c r="R2499" s="73">
        <v>0</v>
      </c>
    </row>
    <row r="2500" spans="13:18">
      <c r="M2500" s="78">
        <v>311.875</v>
      </c>
      <c r="N2500" s="84">
        <v>17.2</v>
      </c>
      <c r="O2500" s="84">
        <v>8.9</v>
      </c>
      <c r="P2500" s="84">
        <v>2.7</v>
      </c>
      <c r="Q2500" s="84">
        <v>4.37</v>
      </c>
      <c r="R2500" s="73">
        <v>0</v>
      </c>
    </row>
    <row r="2501" spans="13:18">
      <c r="M2501" s="78">
        <v>312</v>
      </c>
      <c r="N2501" s="84">
        <v>13.3</v>
      </c>
      <c r="O2501" s="84">
        <v>7.8</v>
      </c>
      <c r="P2501" s="84">
        <v>0</v>
      </c>
      <c r="Q2501" s="84">
        <v>0</v>
      </c>
      <c r="R2501" s="73">
        <v>0</v>
      </c>
    </row>
    <row r="2502" spans="13:18">
      <c r="M2502" s="78">
        <v>312.125</v>
      </c>
      <c r="N2502" s="84">
        <v>15.6</v>
      </c>
      <c r="O2502" s="84">
        <v>9.4</v>
      </c>
      <c r="P2502" s="84">
        <v>4.5</v>
      </c>
      <c r="Q2502" s="84">
        <v>4.2</v>
      </c>
      <c r="R2502" s="73">
        <v>0</v>
      </c>
    </row>
    <row r="2503" spans="13:18">
      <c r="M2503" s="78">
        <v>312.25</v>
      </c>
      <c r="N2503" s="84">
        <v>13.9</v>
      </c>
      <c r="O2503" s="84">
        <v>8.3000000000000007</v>
      </c>
      <c r="P2503" s="84">
        <v>5.7</v>
      </c>
      <c r="Q2503" s="84">
        <v>3.85</v>
      </c>
      <c r="R2503" s="73">
        <v>0</v>
      </c>
    </row>
    <row r="2504" spans="13:18">
      <c r="M2504" s="78">
        <v>312.375</v>
      </c>
      <c r="N2504" s="84">
        <v>17.8</v>
      </c>
      <c r="O2504" s="84">
        <v>9.4</v>
      </c>
      <c r="P2504" s="84">
        <v>5.7</v>
      </c>
      <c r="Q2504" s="84">
        <v>4.0199999999999996</v>
      </c>
      <c r="R2504" s="73">
        <v>3</v>
      </c>
    </row>
    <row r="2505" spans="13:18">
      <c r="M2505" s="78">
        <v>312.5</v>
      </c>
      <c r="N2505" s="84">
        <v>23.9</v>
      </c>
      <c r="O2505" s="84">
        <v>11.7</v>
      </c>
      <c r="P2505" s="84">
        <v>6.4</v>
      </c>
      <c r="Q2505" s="84">
        <v>4.2</v>
      </c>
      <c r="R2505" s="73">
        <v>0</v>
      </c>
    </row>
    <row r="2506" spans="13:18">
      <c r="M2506" s="78">
        <v>312.625</v>
      </c>
      <c r="N2506" s="84">
        <v>26.1</v>
      </c>
      <c r="O2506" s="84">
        <v>12.2</v>
      </c>
      <c r="P2506" s="84">
        <v>5.3</v>
      </c>
      <c r="Q2506" s="84">
        <v>3.85</v>
      </c>
      <c r="R2506" s="73">
        <v>2</v>
      </c>
    </row>
    <row r="2507" spans="13:18">
      <c r="M2507" s="78">
        <v>312.75</v>
      </c>
      <c r="N2507" s="84">
        <v>21.1</v>
      </c>
      <c r="O2507" s="84">
        <v>12.2</v>
      </c>
      <c r="P2507" s="84">
        <v>4.5</v>
      </c>
      <c r="Q2507" s="84">
        <v>3.67</v>
      </c>
      <c r="R2507" s="73">
        <v>0</v>
      </c>
    </row>
    <row r="2508" spans="13:18">
      <c r="M2508" s="78">
        <v>312.875</v>
      </c>
      <c r="N2508" s="84">
        <v>17.8</v>
      </c>
      <c r="O2508" s="84">
        <v>12.2</v>
      </c>
      <c r="P2508" s="84">
        <v>2.2999999999999998</v>
      </c>
      <c r="Q2508" s="84">
        <v>4.0199999999999996</v>
      </c>
      <c r="R2508" s="73">
        <v>0</v>
      </c>
    </row>
    <row r="2509" spans="13:18">
      <c r="M2509" s="78">
        <v>313</v>
      </c>
      <c r="N2509" s="84">
        <v>13.9</v>
      </c>
      <c r="O2509" s="84">
        <v>10.6</v>
      </c>
      <c r="P2509" s="84">
        <v>2.7</v>
      </c>
      <c r="Q2509" s="84">
        <v>4.72</v>
      </c>
      <c r="R2509" s="73">
        <v>0</v>
      </c>
    </row>
    <row r="2510" spans="13:18">
      <c r="M2510" s="78">
        <v>313.125</v>
      </c>
      <c r="N2510" s="84">
        <v>13.3</v>
      </c>
      <c r="O2510" s="84">
        <v>11.1</v>
      </c>
      <c r="P2510" s="84">
        <v>2.2999999999999998</v>
      </c>
      <c r="Q2510" s="84">
        <v>3.5</v>
      </c>
      <c r="R2510" s="73">
        <v>0</v>
      </c>
    </row>
    <row r="2511" spans="13:18">
      <c r="M2511" s="78">
        <v>313.25</v>
      </c>
      <c r="N2511" s="84">
        <v>15</v>
      </c>
      <c r="O2511" s="84">
        <v>12.2</v>
      </c>
      <c r="P2511" s="84">
        <v>3</v>
      </c>
      <c r="Q2511" s="84">
        <v>3.67</v>
      </c>
      <c r="R2511" s="73">
        <v>0</v>
      </c>
    </row>
    <row r="2512" spans="13:18">
      <c r="M2512" s="78">
        <v>313.375</v>
      </c>
      <c r="N2512" s="84">
        <v>17.2</v>
      </c>
      <c r="O2512" s="84">
        <v>14.4</v>
      </c>
      <c r="P2512" s="84">
        <v>3.4</v>
      </c>
      <c r="Q2512" s="84">
        <v>4.2</v>
      </c>
      <c r="R2512" s="73">
        <v>2</v>
      </c>
    </row>
    <row r="2513" spans="13:18">
      <c r="M2513" s="78">
        <v>313.5</v>
      </c>
      <c r="N2513" s="84">
        <v>23.9</v>
      </c>
      <c r="O2513" s="84">
        <v>16.100000000000001</v>
      </c>
      <c r="P2513" s="84">
        <v>4.5</v>
      </c>
      <c r="Q2513" s="84">
        <v>3.15</v>
      </c>
      <c r="R2513" s="73">
        <v>0</v>
      </c>
    </row>
    <row r="2514" spans="13:18">
      <c r="M2514" s="78">
        <v>313.625</v>
      </c>
      <c r="N2514" s="84">
        <v>26.1</v>
      </c>
      <c r="O2514" s="84">
        <v>16.7</v>
      </c>
      <c r="P2514" s="84">
        <v>5.3</v>
      </c>
      <c r="Q2514" s="84">
        <v>3.32</v>
      </c>
      <c r="R2514" s="73">
        <v>0</v>
      </c>
    </row>
    <row r="2515" spans="13:18">
      <c r="M2515" s="78">
        <v>313.75</v>
      </c>
      <c r="N2515" s="84">
        <v>21.7</v>
      </c>
      <c r="O2515" s="84">
        <v>15.6</v>
      </c>
      <c r="P2515" s="84">
        <v>3</v>
      </c>
      <c r="Q2515" s="84">
        <v>3.15</v>
      </c>
      <c r="R2515" s="73">
        <v>0</v>
      </c>
    </row>
    <row r="2516" spans="13:18">
      <c r="M2516" s="78">
        <v>313.875</v>
      </c>
      <c r="N2516" s="84">
        <v>20</v>
      </c>
      <c r="O2516" s="84">
        <v>15.6</v>
      </c>
      <c r="P2516" s="84">
        <v>3.8</v>
      </c>
      <c r="Q2516" s="84">
        <v>3.15</v>
      </c>
      <c r="R2516" s="73">
        <v>0</v>
      </c>
    </row>
    <row r="2517" spans="13:18">
      <c r="M2517" s="78">
        <v>314</v>
      </c>
      <c r="N2517" s="84">
        <v>18.3</v>
      </c>
      <c r="O2517" s="84">
        <v>15</v>
      </c>
      <c r="P2517" s="84">
        <v>2.7</v>
      </c>
      <c r="Q2517" s="84">
        <v>3.32</v>
      </c>
      <c r="R2517" s="73">
        <v>0</v>
      </c>
    </row>
    <row r="2518" spans="13:18">
      <c r="M2518" s="78">
        <v>314.125</v>
      </c>
      <c r="N2518" s="84">
        <v>17.8</v>
      </c>
      <c r="O2518" s="84">
        <v>15</v>
      </c>
      <c r="P2518" s="84">
        <v>1.9</v>
      </c>
      <c r="Q2518" s="84">
        <v>4.0199999999999996</v>
      </c>
      <c r="R2518" s="73">
        <v>1</v>
      </c>
    </row>
    <row r="2519" spans="13:18">
      <c r="M2519" s="78">
        <v>314.25</v>
      </c>
      <c r="N2519" s="84">
        <v>17.2</v>
      </c>
      <c r="O2519" s="84">
        <v>15</v>
      </c>
      <c r="P2519" s="84">
        <v>3</v>
      </c>
      <c r="Q2519" s="84">
        <v>3.85</v>
      </c>
      <c r="R2519" s="73">
        <v>0</v>
      </c>
    </row>
    <row r="2520" spans="13:18">
      <c r="M2520" s="78">
        <v>314.375</v>
      </c>
      <c r="N2520" s="84">
        <v>18.899999999999999</v>
      </c>
      <c r="O2520" s="84">
        <v>16.7</v>
      </c>
      <c r="P2520" s="84">
        <v>3.4</v>
      </c>
      <c r="Q2520" s="84">
        <v>4.2</v>
      </c>
      <c r="R2520" s="73">
        <v>10</v>
      </c>
    </row>
    <row r="2521" spans="13:18">
      <c r="M2521" s="78">
        <v>314.5</v>
      </c>
      <c r="N2521" s="84">
        <v>23.9</v>
      </c>
      <c r="O2521" s="84">
        <v>17.2</v>
      </c>
      <c r="P2521" s="84">
        <v>0</v>
      </c>
      <c r="Q2521" s="84">
        <v>0</v>
      </c>
      <c r="R2521" s="73">
        <v>6</v>
      </c>
    </row>
    <row r="2522" spans="13:18">
      <c r="M2522" s="78">
        <v>314.625</v>
      </c>
      <c r="N2522" s="84">
        <v>25.6</v>
      </c>
      <c r="O2522" s="84">
        <v>17.2</v>
      </c>
      <c r="P2522" s="84">
        <v>1.9</v>
      </c>
      <c r="Q2522" s="84">
        <v>2.27</v>
      </c>
      <c r="R2522" s="73">
        <v>0</v>
      </c>
    </row>
    <row r="2523" spans="13:18">
      <c r="M2523" s="78">
        <v>314.75</v>
      </c>
      <c r="N2523" s="84">
        <v>20</v>
      </c>
      <c r="O2523" s="84">
        <v>15</v>
      </c>
      <c r="P2523" s="84">
        <v>1.9</v>
      </c>
      <c r="Q2523" s="84">
        <v>2.27</v>
      </c>
      <c r="R2523" s="73">
        <v>0</v>
      </c>
    </row>
    <row r="2524" spans="13:18">
      <c r="M2524" s="78">
        <v>314.875</v>
      </c>
      <c r="N2524" s="84">
        <v>16.7</v>
      </c>
      <c r="O2524" s="84">
        <v>14.4</v>
      </c>
      <c r="P2524" s="84">
        <v>1.9</v>
      </c>
      <c r="Q2524" s="84">
        <v>3.15</v>
      </c>
      <c r="R2524" s="73">
        <v>0</v>
      </c>
    </row>
    <row r="2525" spans="13:18">
      <c r="M2525" s="78">
        <v>315</v>
      </c>
      <c r="N2525" s="84">
        <v>12.8</v>
      </c>
      <c r="O2525" s="84">
        <v>11.7</v>
      </c>
      <c r="P2525" s="84">
        <v>1.9</v>
      </c>
      <c r="Q2525" s="84">
        <v>2.97</v>
      </c>
      <c r="R2525" s="73">
        <v>0</v>
      </c>
    </row>
    <row r="2526" spans="13:18">
      <c r="M2526" s="78">
        <v>315.125</v>
      </c>
      <c r="N2526" s="84">
        <v>12.8</v>
      </c>
      <c r="O2526" s="84">
        <v>11.7</v>
      </c>
      <c r="P2526" s="84">
        <v>0</v>
      </c>
      <c r="Q2526" s="84">
        <v>0</v>
      </c>
      <c r="R2526" s="73">
        <v>10</v>
      </c>
    </row>
    <row r="2527" spans="13:18">
      <c r="M2527" s="78">
        <v>315.25</v>
      </c>
      <c r="N2527" s="84">
        <v>14.4</v>
      </c>
      <c r="O2527" s="84">
        <v>12.8</v>
      </c>
      <c r="P2527" s="84">
        <v>0</v>
      </c>
      <c r="Q2527" s="84">
        <v>0</v>
      </c>
      <c r="R2527" s="73">
        <v>10</v>
      </c>
    </row>
    <row r="2528" spans="13:18">
      <c r="M2528" s="78">
        <v>315.375</v>
      </c>
      <c r="N2528" s="84">
        <v>15.6</v>
      </c>
      <c r="O2528" s="84">
        <v>13.3</v>
      </c>
      <c r="P2528" s="84">
        <v>2.2999999999999998</v>
      </c>
      <c r="Q2528" s="84">
        <v>1.05</v>
      </c>
      <c r="R2528" s="73">
        <v>0</v>
      </c>
    </row>
    <row r="2529" spans="13:18">
      <c r="M2529" s="78">
        <v>315.5</v>
      </c>
      <c r="N2529" s="84">
        <v>22.2</v>
      </c>
      <c r="O2529" s="84">
        <v>11.1</v>
      </c>
      <c r="P2529" s="84">
        <v>4.5</v>
      </c>
      <c r="Q2529" s="84">
        <v>1.4</v>
      </c>
      <c r="R2529" s="73">
        <v>0</v>
      </c>
    </row>
    <row r="2530" spans="13:18">
      <c r="M2530" s="78">
        <v>315.625</v>
      </c>
      <c r="N2530" s="84">
        <v>23.9</v>
      </c>
      <c r="O2530" s="84">
        <v>10</v>
      </c>
      <c r="P2530" s="84">
        <v>3.8</v>
      </c>
      <c r="Q2530" s="84">
        <v>1.22</v>
      </c>
      <c r="R2530" s="73">
        <v>0</v>
      </c>
    </row>
    <row r="2531" spans="13:18">
      <c r="M2531" s="78">
        <v>315.75</v>
      </c>
      <c r="N2531" s="84">
        <v>16.7</v>
      </c>
      <c r="O2531" s="84">
        <v>7.8</v>
      </c>
      <c r="P2531" s="84">
        <v>3</v>
      </c>
      <c r="Q2531" s="84">
        <v>1.22</v>
      </c>
      <c r="R2531" s="73">
        <v>0</v>
      </c>
    </row>
    <row r="2532" spans="13:18">
      <c r="M2532" s="78">
        <v>315.875</v>
      </c>
      <c r="N2532" s="84">
        <v>13.9</v>
      </c>
      <c r="O2532" s="84">
        <v>6.7</v>
      </c>
      <c r="P2532" s="84">
        <v>2.7</v>
      </c>
      <c r="Q2532" s="84">
        <v>0.87</v>
      </c>
      <c r="R2532" s="73">
        <v>0</v>
      </c>
    </row>
    <row r="2533" spans="13:18">
      <c r="M2533" s="78">
        <v>316</v>
      </c>
      <c r="N2533" s="84">
        <v>11.1</v>
      </c>
      <c r="O2533" s="84">
        <v>5</v>
      </c>
      <c r="P2533" s="84">
        <v>3.4</v>
      </c>
      <c r="Q2533" s="84">
        <v>1.05</v>
      </c>
      <c r="R2533" s="73">
        <v>0</v>
      </c>
    </row>
    <row r="2534" spans="13:18">
      <c r="M2534" s="78">
        <v>316.125</v>
      </c>
      <c r="N2534" s="84">
        <v>9.4</v>
      </c>
      <c r="O2534" s="84">
        <v>3.9</v>
      </c>
      <c r="P2534" s="84">
        <v>2.7</v>
      </c>
      <c r="Q2534" s="84">
        <v>0.52</v>
      </c>
      <c r="R2534" s="73">
        <v>0</v>
      </c>
    </row>
    <row r="2535" spans="13:18">
      <c r="M2535" s="78">
        <v>316.25</v>
      </c>
      <c r="N2535" s="84">
        <v>8.3000000000000007</v>
      </c>
      <c r="O2535" s="84">
        <v>3.3</v>
      </c>
      <c r="P2535" s="84">
        <v>2.2999999999999998</v>
      </c>
      <c r="Q2535" s="84">
        <v>0.7</v>
      </c>
      <c r="R2535" s="73">
        <v>0</v>
      </c>
    </row>
    <row r="2536" spans="13:18">
      <c r="M2536" s="78">
        <v>316.375</v>
      </c>
      <c r="N2536" s="84">
        <v>10.6</v>
      </c>
      <c r="O2536" s="84">
        <v>4.4000000000000004</v>
      </c>
      <c r="P2536" s="84">
        <v>4.9000000000000004</v>
      </c>
      <c r="Q2536" s="84">
        <v>1.22</v>
      </c>
      <c r="R2536" s="73">
        <v>0</v>
      </c>
    </row>
    <row r="2537" spans="13:18">
      <c r="M2537" s="78">
        <v>316.5</v>
      </c>
      <c r="N2537" s="84">
        <v>15.6</v>
      </c>
      <c r="O2537" s="84">
        <v>5</v>
      </c>
      <c r="P2537" s="84">
        <v>3</v>
      </c>
      <c r="Q2537" s="84">
        <v>1.05</v>
      </c>
      <c r="R2537" s="73">
        <v>0</v>
      </c>
    </row>
    <row r="2538" spans="13:18">
      <c r="M2538" s="78">
        <v>316.625</v>
      </c>
      <c r="N2538" s="84">
        <v>18.899999999999999</v>
      </c>
      <c r="O2538" s="84">
        <v>3.9</v>
      </c>
      <c r="P2538" s="84">
        <v>4.5</v>
      </c>
      <c r="Q2538" s="84">
        <v>1.4</v>
      </c>
      <c r="R2538" s="73">
        <v>0</v>
      </c>
    </row>
    <row r="2539" spans="13:18">
      <c r="M2539" s="78">
        <v>316.75</v>
      </c>
      <c r="N2539" s="84">
        <v>12.2</v>
      </c>
      <c r="O2539" s="84">
        <v>2.8</v>
      </c>
      <c r="P2539" s="84">
        <v>3</v>
      </c>
      <c r="Q2539" s="84">
        <v>1.05</v>
      </c>
      <c r="R2539" s="73">
        <v>0</v>
      </c>
    </row>
    <row r="2540" spans="13:18">
      <c r="M2540" s="78">
        <v>316.875</v>
      </c>
      <c r="N2540" s="84">
        <v>8.9</v>
      </c>
      <c r="O2540" s="84">
        <v>1.7</v>
      </c>
      <c r="P2540" s="84">
        <v>3</v>
      </c>
      <c r="Q2540" s="84">
        <v>1.22</v>
      </c>
      <c r="R2540" s="73">
        <v>0</v>
      </c>
    </row>
    <row r="2541" spans="13:18">
      <c r="M2541" s="78">
        <v>317</v>
      </c>
      <c r="N2541" s="84">
        <v>10</v>
      </c>
      <c r="O2541" s="84">
        <v>0</v>
      </c>
      <c r="P2541" s="84">
        <v>2.7</v>
      </c>
      <c r="Q2541" s="84">
        <v>0.7</v>
      </c>
      <c r="R2541" s="73">
        <v>0</v>
      </c>
    </row>
    <row r="2542" spans="13:18">
      <c r="M2542" s="78">
        <v>317.125</v>
      </c>
      <c r="N2542" s="84">
        <v>5.6</v>
      </c>
      <c r="O2542" s="84">
        <v>-0.6</v>
      </c>
      <c r="P2542" s="84">
        <v>2.7</v>
      </c>
      <c r="Q2542" s="84">
        <v>0.52</v>
      </c>
      <c r="R2542" s="73">
        <v>0</v>
      </c>
    </row>
    <row r="2543" spans="13:18">
      <c r="M2543" s="78">
        <v>317.25</v>
      </c>
      <c r="N2543" s="84">
        <v>4.4000000000000004</v>
      </c>
      <c r="O2543" s="84">
        <v>-1.1000000000000001</v>
      </c>
      <c r="P2543" s="84">
        <v>3</v>
      </c>
      <c r="Q2543" s="84">
        <v>0.35</v>
      </c>
      <c r="R2543" s="73">
        <v>0</v>
      </c>
    </row>
    <row r="2544" spans="13:18">
      <c r="M2544" s="78">
        <v>317.375</v>
      </c>
      <c r="N2544" s="84">
        <v>9.4</v>
      </c>
      <c r="O2544" s="84">
        <v>1.1000000000000001</v>
      </c>
      <c r="P2544" s="84">
        <v>3</v>
      </c>
      <c r="Q2544" s="84">
        <v>1.22</v>
      </c>
      <c r="R2544" s="73">
        <v>0</v>
      </c>
    </row>
    <row r="2545" spans="13:18">
      <c r="M2545" s="78">
        <v>317.5</v>
      </c>
      <c r="N2545" s="84">
        <v>16.7</v>
      </c>
      <c r="O2545" s="84">
        <v>1.7</v>
      </c>
      <c r="P2545" s="84">
        <v>3</v>
      </c>
      <c r="Q2545" s="84">
        <v>2.1</v>
      </c>
      <c r="R2545" s="73">
        <v>0</v>
      </c>
    </row>
    <row r="2546" spans="13:18">
      <c r="M2546" s="78">
        <v>317.625</v>
      </c>
      <c r="N2546" s="84">
        <v>20.6</v>
      </c>
      <c r="O2546" s="84">
        <v>1.1000000000000001</v>
      </c>
      <c r="P2546" s="84">
        <v>2.7</v>
      </c>
      <c r="Q2546" s="84">
        <v>2.1</v>
      </c>
      <c r="R2546" s="73">
        <v>0</v>
      </c>
    </row>
    <row r="2547" spans="13:18">
      <c r="M2547" s="78">
        <v>317.75</v>
      </c>
      <c r="N2547" s="84">
        <v>13.3</v>
      </c>
      <c r="O2547" s="84">
        <v>1.7</v>
      </c>
      <c r="P2547" s="84">
        <v>1.9</v>
      </c>
      <c r="Q2547" s="84">
        <v>1.92</v>
      </c>
      <c r="R2547" s="73">
        <v>0</v>
      </c>
    </row>
    <row r="2548" spans="13:18">
      <c r="M2548" s="78">
        <v>317.875</v>
      </c>
      <c r="N2548" s="84">
        <v>9.4</v>
      </c>
      <c r="O2548" s="84">
        <v>2.8</v>
      </c>
      <c r="P2548" s="84">
        <v>0</v>
      </c>
      <c r="Q2548" s="84">
        <v>0</v>
      </c>
      <c r="R2548" s="73">
        <v>0</v>
      </c>
    </row>
    <row r="2549" spans="13:18">
      <c r="M2549" s="78">
        <v>318</v>
      </c>
      <c r="N2549" s="84">
        <v>6.7</v>
      </c>
      <c r="O2549" s="84">
        <v>1.7</v>
      </c>
      <c r="P2549" s="84">
        <v>0</v>
      </c>
      <c r="Q2549" s="84">
        <v>0</v>
      </c>
      <c r="R2549" s="73">
        <v>0</v>
      </c>
    </row>
    <row r="2550" spans="13:18">
      <c r="M2550" s="78">
        <v>318.125</v>
      </c>
      <c r="N2550" s="84">
        <v>5</v>
      </c>
      <c r="O2550" s="84">
        <v>2.2000000000000002</v>
      </c>
      <c r="P2550" s="84">
        <v>0</v>
      </c>
      <c r="Q2550" s="84">
        <v>0</v>
      </c>
      <c r="R2550" s="73">
        <v>0</v>
      </c>
    </row>
    <row r="2551" spans="13:18">
      <c r="M2551" s="78">
        <v>318.25</v>
      </c>
      <c r="N2551" s="84">
        <v>3.3</v>
      </c>
      <c r="O2551" s="84">
        <v>1.1000000000000001</v>
      </c>
      <c r="P2551" s="84">
        <v>0</v>
      </c>
      <c r="Q2551" s="84">
        <v>0</v>
      </c>
      <c r="R2551" s="73">
        <v>0</v>
      </c>
    </row>
    <row r="2552" spans="13:18">
      <c r="M2552" s="78">
        <v>318.375</v>
      </c>
      <c r="N2552" s="84">
        <v>11.1</v>
      </c>
      <c r="O2552" s="84">
        <v>6.7</v>
      </c>
      <c r="P2552" s="84">
        <v>0</v>
      </c>
      <c r="Q2552" s="84">
        <v>0</v>
      </c>
      <c r="R2552" s="73">
        <v>0</v>
      </c>
    </row>
    <row r="2553" spans="13:18">
      <c r="M2553" s="78">
        <v>318.5</v>
      </c>
      <c r="N2553" s="84">
        <v>19.399999999999999</v>
      </c>
      <c r="O2553" s="84">
        <v>2.8</v>
      </c>
      <c r="P2553" s="84">
        <v>3.8</v>
      </c>
      <c r="Q2553" s="84">
        <v>2.97</v>
      </c>
      <c r="R2553" s="73">
        <v>1</v>
      </c>
    </row>
    <row r="2554" spans="13:18">
      <c r="M2554" s="78">
        <v>318.625</v>
      </c>
      <c r="N2554" s="84">
        <v>21.7</v>
      </c>
      <c r="O2554" s="84">
        <v>1.7</v>
      </c>
      <c r="P2554" s="84">
        <v>3.4</v>
      </c>
      <c r="Q2554" s="84">
        <v>2.27</v>
      </c>
      <c r="R2554" s="73">
        <v>5</v>
      </c>
    </row>
    <row r="2555" spans="13:18">
      <c r="M2555" s="78">
        <v>318.75</v>
      </c>
      <c r="N2555" s="84">
        <v>15</v>
      </c>
      <c r="O2555" s="84">
        <v>1.1000000000000001</v>
      </c>
      <c r="P2555" s="84">
        <v>2.7</v>
      </c>
      <c r="Q2555" s="84">
        <v>2.62</v>
      </c>
      <c r="R2555" s="73">
        <v>8</v>
      </c>
    </row>
    <row r="2556" spans="13:18">
      <c r="M2556" s="78">
        <v>318.875</v>
      </c>
      <c r="N2556" s="84">
        <v>10.6</v>
      </c>
      <c r="O2556" s="84">
        <v>3.9</v>
      </c>
      <c r="P2556" s="84">
        <v>0</v>
      </c>
      <c r="Q2556" s="84">
        <v>0</v>
      </c>
      <c r="R2556" s="73">
        <v>5</v>
      </c>
    </row>
    <row r="2557" spans="13:18">
      <c r="M2557" s="78">
        <v>319</v>
      </c>
      <c r="N2557" s="84">
        <v>13.3</v>
      </c>
      <c r="O2557" s="84">
        <v>7.2</v>
      </c>
      <c r="P2557" s="84">
        <v>0</v>
      </c>
      <c r="Q2557" s="84">
        <v>0</v>
      </c>
      <c r="R2557" s="73">
        <v>8</v>
      </c>
    </row>
    <row r="2558" spans="13:18">
      <c r="M2558" s="78">
        <v>319.125</v>
      </c>
      <c r="N2558" s="84">
        <v>13.3</v>
      </c>
      <c r="O2558" s="84">
        <v>8.3000000000000007</v>
      </c>
      <c r="P2558" s="84">
        <v>0</v>
      </c>
      <c r="Q2558" s="84">
        <v>0</v>
      </c>
      <c r="R2558" s="73">
        <v>10</v>
      </c>
    </row>
    <row r="2559" spans="13:18">
      <c r="M2559" s="78">
        <v>319.25</v>
      </c>
      <c r="N2559" s="84">
        <v>11.7</v>
      </c>
      <c r="O2559" s="84">
        <v>9.4</v>
      </c>
      <c r="P2559" s="84">
        <v>1.1000000000000001</v>
      </c>
      <c r="Q2559" s="84">
        <v>0.52</v>
      </c>
      <c r="R2559" s="73">
        <v>10</v>
      </c>
    </row>
    <row r="2560" spans="13:18">
      <c r="M2560" s="78">
        <v>319.375</v>
      </c>
      <c r="N2560" s="84">
        <v>12.2</v>
      </c>
      <c r="O2560" s="84">
        <v>10.6</v>
      </c>
      <c r="P2560" s="84">
        <v>3.8</v>
      </c>
      <c r="Q2560" s="84">
        <v>5.94</v>
      </c>
      <c r="R2560" s="73">
        <v>10</v>
      </c>
    </row>
    <row r="2561" spans="13:18">
      <c r="M2561" s="78">
        <v>319.5</v>
      </c>
      <c r="N2561" s="84">
        <v>11.7</v>
      </c>
      <c r="O2561" s="84">
        <v>10</v>
      </c>
      <c r="P2561" s="84">
        <v>3</v>
      </c>
      <c r="Q2561" s="84">
        <v>0.7</v>
      </c>
      <c r="R2561" s="73">
        <v>10</v>
      </c>
    </row>
    <row r="2562" spans="13:18">
      <c r="M2562" s="78">
        <v>319.625</v>
      </c>
      <c r="N2562" s="84">
        <v>11.7</v>
      </c>
      <c r="O2562" s="84">
        <v>10</v>
      </c>
      <c r="P2562" s="84">
        <v>4.5</v>
      </c>
      <c r="Q2562" s="84">
        <v>5.94</v>
      </c>
      <c r="R2562" s="73">
        <v>10</v>
      </c>
    </row>
    <row r="2563" spans="13:18">
      <c r="M2563" s="78">
        <v>319.75</v>
      </c>
      <c r="N2563" s="84">
        <v>11.7</v>
      </c>
      <c r="O2563" s="84">
        <v>10</v>
      </c>
      <c r="P2563" s="84">
        <v>3.4</v>
      </c>
      <c r="Q2563" s="84">
        <v>1.22</v>
      </c>
      <c r="R2563" s="73">
        <v>10</v>
      </c>
    </row>
    <row r="2564" spans="13:18">
      <c r="M2564" s="78">
        <v>319.875</v>
      </c>
      <c r="N2564" s="84">
        <v>11.1</v>
      </c>
      <c r="O2564" s="84">
        <v>9.4</v>
      </c>
      <c r="P2564" s="84">
        <v>4.5</v>
      </c>
      <c r="Q2564" s="84">
        <v>6.12</v>
      </c>
      <c r="R2564" s="73">
        <v>10</v>
      </c>
    </row>
    <row r="2565" spans="13:18">
      <c r="M2565" s="78">
        <v>320</v>
      </c>
      <c r="N2565" s="84">
        <v>11.1</v>
      </c>
      <c r="O2565" s="84">
        <v>8.9</v>
      </c>
      <c r="P2565" s="84">
        <v>4.9000000000000004</v>
      </c>
      <c r="Q2565" s="84">
        <v>0.17</v>
      </c>
      <c r="R2565" s="73">
        <v>10</v>
      </c>
    </row>
    <row r="2566" spans="13:18">
      <c r="M2566" s="78">
        <v>320.125</v>
      </c>
      <c r="N2566" s="84">
        <v>10.6</v>
      </c>
      <c r="O2566" s="84">
        <v>8.3000000000000007</v>
      </c>
      <c r="P2566" s="84">
        <v>3.4</v>
      </c>
      <c r="Q2566" s="84">
        <v>0.17</v>
      </c>
      <c r="R2566" s="73">
        <v>10</v>
      </c>
    </row>
    <row r="2567" spans="13:18">
      <c r="M2567" s="78">
        <v>320.25</v>
      </c>
      <c r="N2567" s="84">
        <v>10</v>
      </c>
      <c r="O2567" s="84">
        <v>7.2</v>
      </c>
      <c r="P2567" s="84">
        <v>3.4</v>
      </c>
      <c r="Q2567" s="84">
        <v>6.29</v>
      </c>
      <c r="R2567" s="73">
        <v>10</v>
      </c>
    </row>
    <row r="2568" spans="13:18">
      <c r="M2568" s="78">
        <v>320.375</v>
      </c>
      <c r="N2568" s="84">
        <v>9.4</v>
      </c>
      <c r="O2568" s="84">
        <v>6.7</v>
      </c>
      <c r="P2568" s="84">
        <v>4.5</v>
      </c>
      <c r="Q2568" s="84">
        <v>0.17</v>
      </c>
      <c r="R2568" s="73">
        <v>10</v>
      </c>
    </row>
    <row r="2569" spans="13:18">
      <c r="M2569" s="78">
        <v>320.5</v>
      </c>
      <c r="N2569" s="84">
        <v>9.4</v>
      </c>
      <c r="O2569" s="84">
        <v>7.2</v>
      </c>
      <c r="P2569" s="84">
        <v>4.5</v>
      </c>
      <c r="Q2569" s="84">
        <v>6.29</v>
      </c>
      <c r="R2569" s="73">
        <v>10</v>
      </c>
    </row>
    <row r="2570" spans="13:18">
      <c r="M2570" s="78">
        <v>320.625</v>
      </c>
      <c r="N2570" s="84">
        <v>10</v>
      </c>
      <c r="O2570" s="84">
        <v>7.2</v>
      </c>
      <c r="P2570" s="84">
        <v>5.3</v>
      </c>
      <c r="Q2570" s="84">
        <v>6.29</v>
      </c>
      <c r="R2570" s="73">
        <v>10</v>
      </c>
    </row>
    <row r="2571" spans="13:18">
      <c r="M2571" s="78">
        <v>320.75</v>
      </c>
      <c r="N2571" s="84">
        <v>9.4</v>
      </c>
      <c r="O2571" s="84">
        <v>5.6</v>
      </c>
      <c r="P2571" s="84">
        <v>4.5</v>
      </c>
      <c r="Q2571" s="84">
        <v>0.35</v>
      </c>
      <c r="R2571" s="73">
        <v>10</v>
      </c>
    </row>
    <row r="2572" spans="13:18">
      <c r="M2572" s="78">
        <v>320.875</v>
      </c>
      <c r="N2572" s="84">
        <v>9.4</v>
      </c>
      <c r="O2572" s="84">
        <v>8.3000000000000007</v>
      </c>
      <c r="P2572" s="84">
        <v>4.9000000000000004</v>
      </c>
      <c r="Q2572" s="84">
        <v>0.17</v>
      </c>
      <c r="R2572" s="73">
        <v>10</v>
      </c>
    </row>
    <row r="2573" spans="13:18">
      <c r="M2573" s="78">
        <v>321</v>
      </c>
      <c r="N2573" s="84">
        <v>8.3000000000000007</v>
      </c>
      <c r="O2573" s="84">
        <v>3.3</v>
      </c>
      <c r="P2573" s="84">
        <v>6.1</v>
      </c>
      <c r="Q2573" s="84">
        <v>0.52</v>
      </c>
      <c r="R2573" s="73">
        <v>10</v>
      </c>
    </row>
    <row r="2574" spans="13:18">
      <c r="M2574" s="78">
        <v>321.125</v>
      </c>
      <c r="N2574" s="84">
        <v>6.7</v>
      </c>
      <c r="O2574" s="84">
        <v>2.2000000000000002</v>
      </c>
      <c r="P2574" s="84">
        <v>5.7</v>
      </c>
      <c r="Q2574" s="84">
        <v>0.35</v>
      </c>
      <c r="R2574" s="73">
        <v>10</v>
      </c>
    </row>
    <row r="2575" spans="13:18">
      <c r="M2575" s="78">
        <v>321.25</v>
      </c>
      <c r="N2575" s="84">
        <v>6.7</v>
      </c>
      <c r="O2575" s="84">
        <v>1.7</v>
      </c>
      <c r="P2575" s="84">
        <v>5.3</v>
      </c>
      <c r="Q2575" s="84">
        <v>0.7</v>
      </c>
      <c r="R2575" s="73">
        <v>10</v>
      </c>
    </row>
    <row r="2576" spans="13:18">
      <c r="M2576" s="78">
        <v>321.375</v>
      </c>
      <c r="N2576" s="84">
        <v>6.7</v>
      </c>
      <c r="O2576" s="84">
        <v>1.1000000000000001</v>
      </c>
      <c r="P2576" s="84">
        <v>6.4</v>
      </c>
      <c r="Q2576" s="84">
        <v>1.05</v>
      </c>
      <c r="R2576" s="73">
        <v>10</v>
      </c>
    </row>
    <row r="2577" spans="13:18">
      <c r="M2577" s="78">
        <v>321.5</v>
      </c>
      <c r="N2577" s="84">
        <v>5.6</v>
      </c>
      <c r="O2577" s="84">
        <v>2.2000000000000002</v>
      </c>
      <c r="P2577" s="84">
        <v>5.7</v>
      </c>
      <c r="Q2577" s="84">
        <v>0.7</v>
      </c>
      <c r="R2577" s="73">
        <v>10</v>
      </c>
    </row>
    <row r="2578" spans="13:18">
      <c r="M2578" s="78">
        <v>321.625</v>
      </c>
      <c r="N2578" s="84">
        <v>5.6</v>
      </c>
      <c r="O2578" s="84">
        <v>2.2000000000000002</v>
      </c>
      <c r="P2578" s="84">
        <v>5.3</v>
      </c>
      <c r="Q2578" s="84">
        <v>0.87</v>
      </c>
      <c r="R2578" s="73">
        <v>10</v>
      </c>
    </row>
    <row r="2579" spans="13:18">
      <c r="M2579" s="78">
        <v>321.75</v>
      </c>
      <c r="N2579" s="84">
        <v>5.6</v>
      </c>
      <c r="O2579" s="84">
        <v>1.7</v>
      </c>
      <c r="P2579" s="84">
        <v>6.1</v>
      </c>
      <c r="Q2579" s="84">
        <v>0.52</v>
      </c>
      <c r="R2579" s="73">
        <v>10</v>
      </c>
    </row>
    <row r="2580" spans="13:18">
      <c r="M2580" s="78">
        <v>321.875</v>
      </c>
      <c r="N2580" s="84">
        <v>5</v>
      </c>
      <c r="O2580" s="84">
        <v>2.8</v>
      </c>
      <c r="P2580" s="84">
        <v>5.3</v>
      </c>
      <c r="Q2580" s="84">
        <v>0.7</v>
      </c>
      <c r="R2580" s="73">
        <v>10</v>
      </c>
    </row>
    <row r="2581" spans="13:18">
      <c r="M2581" s="78">
        <v>322</v>
      </c>
      <c r="N2581" s="84">
        <v>5</v>
      </c>
      <c r="O2581" s="84">
        <v>4.4000000000000004</v>
      </c>
      <c r="P2581" s="84">
        <v>4.9000000000000004</v>
      </c>
      <c r="Q2581" s="84">
        <v>0.7</v>
      </c>
      <c r="R2581" s="73">
        <v>10</v>
      </c>
    </row>
    <row r="2582" spans="13:18">
      <c r="M2582" s="78">
        <v>322.125</v>
      </c>
      <c r="N2582" s="84">
        <v>5</v>
      </c>
      <c r="O2582" s="84">
        <v>4.4000000000000004</v>
      </c>
      <c r="P2582" s="84">
        <v>6.1</v>
      </c>
      <c r="Q2582" s="84">
        <v>0.52</v>
      </c>
      <c r="R2582" s="73">
        <v>10</v>
      </c>
    </row>
    <row r="2583" spans="13:18">
      <c r="M2583" s="78">
        <v>322.25</v>
      </c>
      <c r="N2583" s="84">
        <v>5.6</v>
      </c>
      <c r="O2583" s="84">
        <v>5</v>
      </c>
      <c r="P2583" s="84">
        <v>4.9000000000000004</v>
      </c>
      <c r="Q2583" s="84">
        <v>0.35</v>
      </c>
      <c r="R2583" s="73">
        <v>10</v>
      </c>
    </row>
    <row r="2584" spans="13:18">
      <c r="M2584" s="78">
        <v>322.375</v>
      </c>
      <c r="N2584" s="84">
        <v>5.6</v>
      </c>
      <c r="O2584" s="84">
        <v>5</v>
      </c>
      <c r="P2584" s="84">
        <v>4.5</v>
      </c>
      <c r="Q2584" s="84">
        <v>6.29</v>
      </c>
      <c r="R2584" s="73">
        <v>10</v>
      </c>
    </row>
    <row r="2585" spans="13:18">
      <c r="M2585" s="78">
        <v>322.5</v>
      </c>
      <c r="N2585" s="84">
        <v>6.1</v>
      </c>
      <c r="O2585" s="84">
        <v>5</v>
      </c>
      <c r="P2585" s="84">
        <v>5.3</v>
      </c>
      <c r="Q2585" s="84">
        <v>0.17</v>
      </c>
      <c r="R2585" s="73">
        <v>10</v>
      </c>
    </row>
    <row r="2586" spans="13:18">
      <c r="M2586" s="78">
        <v>322.625</v>
      </c>
      <c r="N2586" s="84">
        <v>6.1</v>
      </c>
      <c r="O2586" s="84">
        <v>5</v>
      </c>
      <c r="P2586" s="84">
        <v>3.8</v>
      </c>
      <c r="Q2586" s="84">
        <v>6.29</v>
      </c>
      <c r="R2586" s="73">
        <v>10</v>
      </c>
    </row>
    <row r="2587" spans="13:18">
      <c r="M2587" s="78">
        <v>322.75</v>
      </c>
      <c r="N2587" s="84">
        <v>5</v>
      </c>
      <c r="O2587" s="84">
        <v>3.9</v>
      </c>
      <c r="P2587" s="84">
        <v>4.5</v>
      </c>
      <c r="Q2587" s="84">
        <v>6.12</v>
      </c>
      <c r="R2587" s="73">
        <v>10</v>
      </c>
    </row>
    <row r="2588" spans="13:18">
      <c r="M2588" s="78">
        <v>322.875</v>
      </c>
      <c r="N2588" s="84">
        <v>3.9</v>
      </c>
      <c r="O2588" s="84">
        <v>2.8</v>
      </c>
      <c r="P2588" s="84">
        <v>4.5</v>
      </c>
      <c r="Q2588" s="84">
        <v>6.12</v>
      </c>
      <c r="R2588" s="73">
        <v>10</v>
      </c>
    </row>
    <row r="2589" spans="13:18">
      <c r="M2589" s="78">
        <v>323</v>
      </c>
      <c r="N2589" s="84">
        <v>3.9</v>
      </c>
      <c r="O2589" s="84">
        <v>2.2000000000000002</v>
      </c>
      <c r="P2589" s="84">
        <v>3</v>
      </c>
      <c r="Q2589" s="84">
        <v>5.59</v>
      </c>
      <c r="R2589" s="73">
        <v>10</v>
      </c>
    </row>
    <row r="2590" spans="13:18">
      <c r="M2590" s="78">
        <v>323.125</v>
      </c>
      <c r="N2590" s="84">
        <v>3.9</v>
      </c>
      <c r="O2590" s="84">
        <v>2.2000000000000002</v>
      </c>
      <c r="P2590" s="84">
        <v>4.9000000000000004</v>
      </c>
      <c r="Q2590" s="84">
        <v>5.94</v>
      </c>
      <c r="R2590" s="73">
        <v>10</v>
      </c>
    </row>
    <row r="2591" spans="13:18">
      <c r="M2591" s="78">
        <v>323.25</v>
      </c>
      <c r="N2591" s="84">
        <v>3.9</v>
      </c>
      <c r="O2591" s="84">
        <v>1.1000000000000001</v>
      </c>
      <c r="P2591" s="84">
        <v>4.5</v>
      </c>
      <c r="Q2591" s="84">
        <v>6.12</v>
      </c>
      <c r="R2591" s="73">
        <v>8</v>
      </c>
    </row>
    <row r="2592" spans="13:18">
      <c r="M2592" s="78">
        <v>323.375</v>
      </c>
      <c r="N2592" s="84">
        <v>4.4000000000000004</v>
      </c>
      <c r="O2592" s="84">
        <v>0.6</v>
      </c>
      <c r="P2592" s="84">
        <v>5.3</v>
      </c>
      <c r="Q2592" s="84">
        <v>6.12</v>
      </c>
      <c r="R2592" s="73">
        <v>2</v>
      </c>
    </row>
    <row r="2593" spans="13:18">
      <c r="M2593" s="78">
        <v>323.5</v>
      </c>
      <c r="N2593" s="84">
        <v>5</v>
      </c>
      <c r="O2593" s="84">
        <v>0.6</v>
      </c>
      <c r="P2593" s="84">
        <v>4.5</v>
      </c>
      <c r="Q2593" s="84">
        <v>5.94</v>
      </c>
      <c r="R2593" s="73">
        <v>9</v>
      </c>
    </row>
    <row r="2594" spans="13:18">
      <c r="M2594" s="78">
        <v>323.625</v>
      </c>
      <c r="N2594" s="84">
        <v>6.1</v>
      </c>
      <c r="O2594" s="84">
        <v>0</v>
      </c>
      <c r="P2594" s="84">
        <v>3.8</v>
      </c>
      <c r="Q2594" s="84">
        <v>5.24</v>
      </c>
      <c r="R2594" s="73">
        <v>9</v>
      </c>
    </row>
    <row r="2595" spans="13:18">
      <c r="M2595" s="78">
        <v>323.75</v>
      </c>
      <c r="N2595" s="84">
        <v>4.4000000000000004</v>
      </c>
      <c r="O2595" s="84">
        <v>-0.6</v>
      </c>
      <c r="P2595" s="84">
        <v>3.4</v>
      </c>
      <c r="Q2595" s="84">
        <v>5.42</v>
      </c>
      <c r="R2595" s="73">
        <v>8</v>
      </c>
    </row>
    <row r="2596" spans="13:18">
      <c r="M2596" s="78">
        <v>323.875</v>
      </c>
      <c r="N2596" s="84">
        <v>1.1000000000000001</v>
      </c>
      <c r="O2596" s="84">
        <v>-2.8</v>
      </c>
      <c r="P2596" s="84">
        <v>3</v>
      </c>
      <c r="Q2596" s="84">
        <v>0.35</v>
      </c>
      <c r="R2596" s="73">
        <v>0</v>
      </c>
    </row>
    <row r="2597" spans="13:18">
      <c r="M2597" s="78">
        <v>324</v>
      </c>
      <c r="N2597" s="84">
        <v>-0.6</v>
      </c>
      <c r="O2597" s="84">
        <v>-3.9</v>
      </c>
      <c r="P2597" s="84">
        <v>2.2999999999999998</v>
      </c>
      <c r="Q2597" s="84">
        <v>5.94</v>
      </c>
      <c r="R2597" s="73">
        <v>0</v>
      </c>
    </row>
    <row r="2598" spans="13:18">
      <c r="M2598" s="78">
        <v>324.125</v>
      </c>
      <c r="N2598" s="84">
        <v>-1.1000000000000001</v>
      </c>
      <c r="O2598" s="84">
        <v>-3.9</v>
      </c>
      <c r="P2598" s="84">
        <v>0</v>
      </c>
      <c r="Q2598" s="84">
        <v>0</v>
      </c>
      <c r="R2598" s="73">
        <v>0</v>
      </c>
    </row>
    <row r="2599" spans="13:18">
      <c r="M2599" s="78">
        <v>324.25</v>
      </c>
      <c r="N2599" s="84">
        <v>-2.8</v>
      </c>
      <c r="O2599" s="84">
        <v>-4.4000000000000004</v>
      </c>
      <c r="P2599" s="84">
        <v>1.1000000000000001</v>
      </c>
      <c r="Q2599" s="84">
        <v>4.9000000000000004</v>
      </c>
      <c r="R2599" s="73">
        <v>0</v>
      </c>
    </row>
    <row r="2600" spans="13:18">
      <c r="M2600" s="78">
        <v>324.375</v>
      </c>
      <c r="N2600" s="84">
        <v>2.2000000000000002</v>
      </c>
      <c r="O2600" s="84">
        <v>-0.6</v>
      </c>
      <c r="P2600" s="84">
        <v>2.2999999999999998</v>
      </c>
      <c r="Q2600" s="84">
        <v>5.94</v>
      </c>
      <c r="R2600" s="73">
        <v>0</v>
      </c>
    </row>
    <row r="2601" spans="13:18">
      <c r="M2601" s="78">
        <v>324.5</v>
      </c>
      <c r="N2601" s="84">
        <v>7.2</v>
      </c>
      <c r="O2601" s="84">
        <v>0.6</v>
      </c>
      <c r="P2601" s="84">
        <v>1.9</v>
      </c>
      <c r="Q2601" s="84">
        <v>4.72</v>
      </c>
      <c r="R2601" s="73">
        <v>1</v>
      </c>
    </row>
    <row r="2602" spans="13:18">
      <c r="M2602" s="78">
        <v>324.625</v>
      </c>
      <c r="N2602" s="84">
        <v>8.9</v>
      </c>
      <c r="O2602" s="84">
        <v>1.1000000000000001</v>
      </c>
      <c r="P2602" s="84">
        <v>2.2999999999999998</v>
      </c>
      <c r="Q2602" s="84">
        <v>1.05</v>
      </c>
      <c r="R2602" s="73">
        <v>3</v>
      </c>
    </row>
    <row r="2603" spans="13:18">
      <c r="M2603" s="78">
        <v>324.75</v>
      </c>
      <c r="N2603" s="84">
        <v>4.4000000000000004</v>
      </c>
      <c r="O2603" s="84">
        <v>-1.1000000000000001</v>
      </c>
      <c r="P2603" s="84">
        <v>2.2999999999999998</v>
      </c>
      <c r="Q2603" s="84">
        <v>2.27</v>
      </c>
      <c r="R2603" s="73">
        <v>0</v>
      </c>
    </row>
    <row r="2604" spans="13:18">
      <c r="M2604" s="78">
        <v>324.875</v>
      </c>
      <c r="N2604" s="84">
        <v>0.6</v>
      </c>
      <c r="O2604" s="84">
        <v>-2.2000000000000002</v>
      </c>
      <c r="P2604" s="84">
        <v>0</v>
      </c>
      <c r="Q2604" s="84">
        <v>0</v>
      </c>
      <c r="R2604" s="73">
        <v>0</v>
      </c>
    </row>
    <row r="2605" spans="13:18">
      <c r="M2605" s="78">
        <v>325</v>
      </c>
      <c r="N2605" s="84">
        <v>-0.6</v>
      </c>
      <c r="O2605" s="84">
        <v>-2.8</v>
      </c>
      <c r="P2605" s="84">
        <v>0</v>
      </c>
      <c r="Q2605" s="84">
        <v>0</v>
      </c>
      <c r="R2605" s="73">
        <v>0</v>
      </c>
    </row>
    <row r="2606" spans="13:18">
      <c r="M2606" s="78">
        <v>325.125</v>
      </c>
      <c r="N2606" s="84">
        <v>-1.7</v>
      </c>
      <c r="O2606" s="84">
        <v>-3.3</v>
      </c>
      <c r="P2606" s="84">
        <v>1.9</v>
      </c>
      <c r="Q2606" s="84">
        <v>4.2</v>
      </c>
      <c r="R2606" s="73">
        <v>0</v>
      </c>
    </row>
    <row r="2607" spans="13:18">
      <c r="M2607" s="78">
        <v>325.25</v>
      </c>
      <c r="N2607" s="84">
        <v>-2.2000000000000002</v>
      </c>
      <c r="O2607" s="84">
        <v>-3.9</v>
      </c>
      <c r="P2607" s="84">
        <v>1.9</v>
      </c>
      <c r="Q2607" s="84">
        <v>4.37</v>
      </c>
      <c r="R2607" s="73">
        <v>0</v>
      </c>
    </row>
    <row r="2608" spans="13:18">
      <c r="M2608" s="78">
        <v>325.375</v>
      </c>
      <c r="N2608" s="84">
        <v>1.7</v>
      </c>
      <c r="O2608" s="84">
        <v>-2.8</v>
      </c>
      <c r="P2608" s="84">
        <v>2.2999999999999998</v>
      </c>
      <c r="Q2608" s="84">
        <v>4.2</v>
      </c>
      <c r="R2608" s="73">
        <v>0</v>
      </c>
    </row>
    <row r="2609" spans="13:18">
      <c r="M2609" s="78">
        <v>325.5</v>
      </c>
      <c r="N2609" s="84">
        <v>10</v>
      </c>
      <c r="O2609" s="84">
        <v>2.8</v>
      </c>
      <c r="P2609" s="84">
        <v>2.7</v>
      </c>
      <c r="Q2609" s="84">
        <v>3.67</v>
      </c>
      <c r="R2609" s="73">
        <v>5</v>
      </c>
    </row>
    <row r="2610" spans="13:18">
      <c r="M2610" s="78">
        <v>325.625</v>
      </c>
      <c r="N2610" s="84">
        <v>12.2</v>
      </c>
      <c r="O2610" s="84">
        <v>1.7</v>
      </c>
      <c r="P2610" s="84">
        <v>1.9</v>
      </c>
      <c r="Q2610" s="84">
        <v>4.0199999999999996</v>
      </c>
      <c r="R2610" s="73">
        <v>3</v>
      </c>
    </row>
    <row r="2611" spans="13:18">
      <c r="M2611" s="78">
        <v>325.75</v>
      </c>
      <c r="N2611" s="84">
        <v>7.8</v>
      </c>
      <c r="O2611" s="84">
        <v>-1.1000000000000001</v>
      </c>
      <c r="P2611" s="84">
        <v>1.9</v>
      </c>
      <c r="Q2611" s="84">
        <v>4.2</v>
      </c>
      <c r="R2611" s="73">
        <v>0</v>
      </c>
    </row>
    <row r="2612" spans="13:18">
      <c r="M2612" s="78">
        <v>325.875</v>
      </c>
      <c r="N2612" s="84">
        <v>3.3</v>
      </c>
      <c r="O2612" s="84">
        <v>-1.1000000000000001</v>
      </c>
      <c r="P2612" s="84">
        <v>1.9</v>
      </c>
      <c r="Q2612" s="84">
        <v>4.37</v>
      </c>
      <c r="R2612" s="73">
        <v>0</v>
      </c>
    </row>
    <row r="2613" spans="13:18">
      <c r="M2613" s="78">
        <v>326</v>
      </c>
      <c r="N2613" s="84">
        <v>1.7</v>
      </c>
      <c r="O2613" s="84">
        <v>-1.1000000000000001</v>
      </c>
      <c r="P2613" s="84">
        <v>2.7</v>
      </c>
      <c r="Q2613" s="84">
        <v>4.37</v>
      </c>
      <c r="R2613" s="73">
        <v>0</v>
      </c>
    </row>
    <row r="2614" spans="13:18">
      <c r="M2614" s="78">
        <v>326.125</v>
      </c>
      <c r="N2614" s="84">
        <v>0.6</v>
      </c>
      <c r="O2614" s="84">
        <v>-2.2000000000000002</v>
      </c>
      <c r="P2614" s="84">
        <v>1.9</v>
      </c>
      <c r="Q2614" s="84">
        <v>4.2</v>
      </c>
      <c r="R2614" s="73">
        <v>0</v>
      </c>
    </row>
    <row r="2615" spans="13:18">
      <c r="M2615" s="78">
        <v>326.25</v>
      </c>
      <c r="N2615" s="84">
        <v>1.7</v>
      </c>
      <c r="O2615" s="84">
        <v>-1.1000000000000001</v>
      </c>
      <c r="P2615" s="84">
        <v>3</v>
      </c>
      <c r="Q2615" s="84">
        <v>6.12</v>
      </c>
      <c r="R2615" s="73">
        <v>0</v>
      </c>
    </row>
    <row r="2616" spans="13:18">
      <c r="M2616" s="78">
        <v>326.375</v>
      </c>
      <c r="N2616" s="84">
        <v>6.7</v>
      </c>
      <c r="O2616" s="84">
        <v>2.8</v>
      </c>
      <c r="P2616" s="84">
        <v>2.7</v>
      </c>
      <c r="Q2616" s="84">
        <v>5.77</v>
      </c>
      <c r="R2616" s="73">
        <v>8</v>
      </c>
    </row>
    <row r="2617" spans="13:18">
      <c r="M2617" s="78">
        <v>326.5</v>
      </c>
      <c r="N2617" s="84">
        <v>10.6</v>
      </c>
      <c r="O2617" s="84">
        <v>-1.1000000000000001</v>
      </c>
      <c r="P2617" s="84">
        <v>3</v>
      </c>
      <c r="Q2617" s="84">
        <v>1.75</v>
      </c>
      <c r="R2617" s="73">
        <v>9</v>
      </c>
    </row>
    <row r="2618" spans="13:18">
      <c r="M2618" s="78">
        <v>326.625</v>
      </c>
      <c r="N2618" s="84">
        <v>11.7</v>
      </c>
      <c r="O2618" s="84">
        <v>-1.1000000000000001</v>
      </c>
      <c r="P2618" s="84">
        <v>2.7</v>
      </c>
      <c r="Q2618" s="84">
        <v>1.22</v>
      </c>
      <c r="R2618" s="73">
        <v>10</v>
      </c>
    </row>
    <row r="2619" spans="13:18">
      <c r="M2619" s="78">
        <v>326.75</v>
      </c>
      <c r="N2619" s="84">
        <v>7.8</v>
      </c>
      <c r="O2619" s="84">
        <v>-0.6</v>
      </c>
      <c r="P2619" s="84">
        <v>1.1000000000000001</v>
      </c>
      <c r="Q2619" s="84">
        <v>3.15</v>
      </c>
      <c r="R2619" s="73">
        <v>10</v>
      </c>
    </row>
    <row r="2620" spans="13:18">
      <c r="M2620" s="78">
        <v>326.875</v>
      </c>
      <c r="N2620" s="84">
        <v>3.9</v>
      </c>
      <c r="O2620" s="84">
        <v>-0.6</v>
      </c>
      <c r="P2620" s="84">
        <v>1.1000000000000001</v>
      </c>
      <c r="Q2620" s="84">
        <v>4.37</v>
      </c>
      <c r="R2620" s="73">
        <v>6</v>
      </c>
    </row>
    <row r="2621" spans="13:18">
      <c r="M2621" s="78">
        <v>327</v>
      </c>
      <c r="N2621" s="84">
        <v>1.1000000000000001</v>
      </c>
      <c r="O2621" s="84">
        <v>-1.7</v>
      </c>
      <c r="P2621" s="84">
        <v>2.7</v>
      </c>
      <c r="Q2621" s="84">
        <v>4.37</v>
      </c>
      <c r="R2621" s="73">
        <v>8</v>
      </c>
    </row>
    <row r="2622" spans="13:18">
      <c r="M2622" s="78">
        <v>327.125</v>
      </c>
      <c r="N2622" s="84">
        <v>1.1000000000000001</v>
      </c>
      <c r="O2622" s="84">
        <v>-1.7</v>
      </c>
      <c r="P2622" s="84">
        <v>0</v>
      </c>
      <c r="Q2622" s="84">
        <v>0</v>
      </c>
      <c r="R2622" s="73">
        <v>9</v>
      </c>
    </row>
    <row r="2623" spans="13:18">
      <c r="M2623" s="78">
        <v>327.25</v>
      </c>
      <c r="N2623" s="84">
        <v>1.1000000000000001</v>
      </c>
      <c r="O2623" s="84">
        <v>-0.6</v>
      </c>
      <c r="P2623" s="84">
        <v>0</v>
      </c>
      <c r="Q2623" s="84">
        <v>0</v>
      </c>
      <c r="R2623" s="73">
        <v>10</v>
      </c>
    </row>
    <row r="2624" spans="13:18">
      <c r="M2624" s="78">
        <v>327.375</v>
      </c>
      <c r="N2624" s="84">
        <v>4.4000000000000004</v>
      </c>
      <c r="O2624" s="84">
        <v>1.7</v>
      </c>
      <c r="P2624" s="84">
        <v>1.9</v>
      </c>
      <c r="Q2624" s="84">
        <v>1.05</v>
      </c>
      <c r="R2624" s="73">
        <v>10</v>
      </c>
    </row>
    <row r="2625" spans="13:18">
      <c r="M2625" s="78">
        <v>327.5</v>
      </c>
      <c r="N2625" s="84">
        <v>8.9</v>
      </c>
      <c r="O2625" s="84">
        <v>2.2000000000000002</v>
      </c>
      <c r="P2625" s="84">
        <v>3</v>
      </c>
      <c r="Q2625" s="84">
        <v>2.4500000000000002</v>
      </c>
      <c r="R2625" s="73">
        <v>10</v>
      </c>
    </row>
    <row r="2626" spans="13:18">
      <c r="M2626" s="78">
        <v>327.625</v>
      </c>
      <c r="N2626" s="84">
        <v>10</v>
      </c>
      <c r="O2626" s="84">
        <v>2.8</v>
      </c>
      <c r="P2626" s="84">
        <v>3</v>
      </c>
      <c r="Q2626" s="84">
        <v>2.27</v>
      </c>
      <c r="R2626" s="73">
        <v>10</v>
      </c>
    </row>
    <row r="2627" spans="13:18">
      <c r="M2627" s="78">
        <v>327.75</v>
      </c>
      <c r="N2627" s="84">
        <v>8.9</v>
      </c>
      <c r="O2627" s="84">
        <v>3.3</v>
      </c>
      <c r="P2627" s="84">
        <v>2.2999999999999998</v>
      </c>
      <c r="Q2627" s="84">
        <v>2.1</v>
      </c>
      <c r="R2627" s="73">
        <v>10</v>
      </c>
    </row>
    <row r="2628" spans="13:18">
      <c r="M2628" s="78">
        <v>327.875</v>
      </c>
      <c r="N2628" s="84">
        <v>7.8</v>
      </c>
      <c r="O2628" s="84">
        <v>4.4000000000000004</v>
      </c>
      <c r="P2628" s="84">
        <v>3</v>
      </c>
      <c r="Q2628" s="84">
        <v>2.1</v>
      </c>
      <c r="R2628" s="73">
        <v>10</v>
      </c>
    </row>
    <row r="2629" spans="13:18">
      <c r="M2629" s="78">
        <v>328</v>
      </c>
      <c r="N2629" s="84">
        <v>7.2</v>
      </c>
      <c r="O2629" s="84">
        <v>5.6</v>
      </c>
      <c r="P2629" s="84">
        <v>1.9</v>
      </c>
      <c r="Q2629" s="84">
        <v>1.92</v>
      </c>
      <c r="R2629" s="73">
        <v>10</v>
      </c>
    </row>
    <row r="2630" spans="13:18">
      <c r="M2630" s="78">
        <v>328.125</v>
      </c>
      <c r="N2630" s="84">
        <v>7.2</v>
      </c>
      <c r="O2630" s="84">
        <v>5.6</v>
      </c>
      <c r="P2630" s="84">
        <v>3</v>
      </c>
      <c r="Q2630" s="84">
        <v>2.27</v>
      </c>
      <c r="R2630" s="73">
        <v>10</v>
      </c>
    </row>
    <row r="2631" spans="13:18">
      <c r="M2631" s="78">
        <v>328.25</v>
      </c>
      <c r="N2631" s="84">
        <v>7.2</v>
      </c>
      <c r="O2631" s="84">
        <v>5.6</v>
      </c>
      <c r="P2631" s="84">
        <v>2.2999999999999998</v>
      </c>
      <c r="Q2631" s="84">
        <v>1.05</v>
      </c>
      <c r="R2631" s="73">
        <v>10</v>
      </c>
    </row>
    <row r="2632" spans="13:18">
      <c r="M2632" s="78">
        <v>328.375</v>
      </c>
      <c r="N2632" s="84">
        <v>7.8</v>
      </c>
      <c r="O2632" s="84">
        <v>6.7</v>
      </c>
      <c r="P2632" s="84">
        <v>2.7</v>
      </c>
      <c r="Q2632" s="84">
        <v>1.22</v>
      </c>
      <c r="R2632" s="73">
        <v>10</v>
      </c>
    </row>
    <row r="2633" spans="13:18">
      <c r="M2633" s="78">
        <v>328.5</v>
      </c>
      <c r="N2633" s="84">
        <v>10.6</v>
      </c>
      <c r="O2633" s="84">
        <v>8.3000000000000007</v>
      </c>
      <c r="P2633" s="84">
        <v>0</v>
      </c>
      <c r="Q2633" s="84">
        <v>0</v>
      </c>
      <c r="R2633" s="73">
        <v>10</v>
      </c>
    </row>
    <row r="2634" spans="13:18">
      <c r="M2634" s="78">
        <v>328.625</v>
      </c>
      <c r="N2634" s="84">
        <v>11.1</v>
      </c>
      <c r="O2634" s="84">
        <v>7.8</v>
      </c>
      <c r="P2634" s="84">
        <v>3</v>
      </c>
      <c r="Q2634" s="84">
        <v>5.24</v>
      </c>
      <c r="R2634" s="73">
        <v>10</v>
      </c>
    </row>
    <row r="2635" spans="13:18">
      <c r="M2635" s="78">
        <v>328.75</v>
      </c>
      <c r="N2635" s="84">
        <v>10.6</v>
      </c>
      <c r="O2635" s="84">
        <v>7.2</v>
      </c>
      <c r="P2635" s="84">
        <v>2.2999999999999998</v>
      </c>
      <c r="Q2635" s="84">
        <v>5.94</v>
      </c>
      <c r="R2635" s="73">
        <v>10</v>
      </c>
    </row>
    <row r="2636" spans="13:18">
      <c r="M2636" s="78">
        <v>328.875</v>
      </c>
      <c r="N2636" s="84">
        <v>10</v>
      </c>
      <c r="O2636" s="84">
        <v>7.2</v>
      </c>
      <c r="P2636" s="84">
        <v>2.7</v>
      </c>
      <c r="Q2636" s="84">
        <v>5.77</v>
      </c>
      <c r="R2636" s="73">
        <v>10</v>
      </c>
    </row>
    <row r="2637" spans="13:18">
      <c r="M2637" s="78">
        <v>329</v>
      </c>
      <c r="N2637" s="84">
        <v>10</v>
      </c>
      <c r="O2637" s="84">
        <v>7.2</v>
      </c>
      <c r="P2637" s="84">
        <v>3</v>
      </c>
      <c r="Q2637" s="84">
        <v>5.42</v>
      </c>
      <c r="R2637" s="73">
        <v>10</v>
      </c>
    </row>
    <row r="2638" spans="13:18">
      <c r="M2638" s="78">
        <v>329.125</v>
      </c>
      <c r="N2638" s="84">
        <v>9.4</v>
      </c>
      <c r="O2638" s="84">
        <v>7.2</v>
      </c>
      <c r="P2638" s="84">
        <v>2.7</v>
      </c>
      <c r="Q2638" s="84">
        <v>5.77</v>
      </c>
      <c r="R2638" s="73">
        <v>10</v>
      </c>
    </row>
    <row r="2639" spans="13:18">
      <c r="M2639" s="78">
        <v>329.25</v>
      </c>
      <c r="N2639" s="84">
        <v>9.4</v>
      </c>
      <c r="O2639" s="84">
        <v>6.7</v>
      </c>
      <c r="P2639" s="84">
        <v>3.4</v>
      </c>
      <c r="Q2639" s="84">
        <v>5.94</v>
      </c>
      <c r="R2639" s="73">
        <v>10</v>
      </c>
    </row>
    <row r="2640" spans="13:18">
      <c r="M2640" s="78">
        <v>329.375</v>
      </c>
      <c r="N2640" s="84">
        <v>9.4</v>
      </c>
      <c r="O2640" s="84">
        <v>6.7</v>
      </c>
      <c r="P2640" s="84">
        <v>3.4</v>
      </c>
      <c r="Q2640" s="84">
        <v>6.29</v>
      </c>
      <c r="R2640" s="73">
        <v>7</v>
      </c>
    </row>
    <row r="2641" spans="13:18">
      <c r="M2641" s="78">
        <v>329.5</v>
      </c>
      <c r="N2641" s="84">
        <v>9.4</v>
      </c>
      <c r="O2641" s="84">
        <v>5</v>
      </c>
      <c r="P2641" s="84">
        <v>5.3</v>
      </c>
      <c r="Q2641" s="84">
        <v>0.17</v>
      </c>
      <c r="R2641" s="73">
        <v>10</v>
      </c>
    </row>
    <row r="2642" spans="13:18">
      <c r="M2642" s="78">
        <v>329.625</v>
      </c>
      <c r="N2642" s="84">
        <v>10</v>
      </c>
      <c r="O2642" s="84">
        <v>3.3</v>
      </c>
      <c r="P2642" s="84">
        <v>4.5</v>
      </c>
      <c r="Q2642" s="84">
        <v>5.94</v>
      </c>
      <c r="R2642" s="73">
        <v>10</v>
      </c>
    </row>
    <row r="2643" spans="13:18">
      <c r="M2643" s="78">
        <v>329.75</v>
      </c>
      <c r="N2643" s="84">
        <v>6.1</v>
      </c>
      <c r="O2643" s="84">
        <v>0.6</v>
      </c>
      <c r="P2643" s="84">
        <v>1.9</v>
      </c>
      <c r="Q2643" s="84">
        <v>1.05</v>
      </c>
      <c r="R2643" s="73">
        <v>8</v>
      </c>
    </row>
    <row r="2644" spans="13:18">
      <c r="M2644" s="78">
        <v>329.875</v>
      </c>
      <c r="N2644" s="84">
        <v>4.4000000000000004</v>
      </c>
      <c r="O2644" s="84">
        <v>0.6</v>
      </c>
      <c r="P2644" s="84">
        <v>3.4</v>
      </c>
      <c r="Q2644" s="84">
        <v>0.17</v>
      </c>
      <c r="R2644" s="73">
        <v>2</v>
      </c>
    </row>
    <row r="2645" spans="13:18">
      <c r="M2645" s="78">
        <v>330</v>
      </c>
      <c r="N2645" s="84">
        <v>3.9</v>
      </c>
      <c r="O2645" s="84">
        <v>-3.9</v>
      </c>
      <c r="P2645" s="84">
        <v>3</v>
      </c>
      <c r="Q2645" s="84">
        <v>0.52</v>
      </c>
      <c r="R2645" s="73">
        <v>2</v>
      </c>
    </row>
    <row r="2646" spans="13:18">
      <c r="M2646" s="78">
        <v>330.125</v>
      </c>
      <c r="N2646" s="84">
        <v>0</v>
      </c>
      <c r="O2646" s="84">
        <v>-6.1</v>
      </c>
      <c r="P2646" s="84">
        <v>3.4</v>
      </c>
      <c r="Q2646" s="84">
        <v>0.52</v>
      </c>
      <c r="R2646" s="73">
        <v>2</v>
      </c>
    </row>
    <row r="2647" spans="13:18">
      <c r="M2647" s="78">
        <v>330.25</v>
      </c>
      <c r="N2647" s="84">
        <v>0</v>
      </c>
      <c r="O2647" s="84">
        <v>-6.1</v>
      </c>
      <c r="P2647" s="84">
        <v>4.5</v>
      </c>
      <c r="Q2647" s="84">
        <v>0.7</v>
      </c>
      <c r="R2647" s="73">
        <v>0</v>
      </c>
    </row>
    <row r="2648" spans="13:18">
      <c r="M2648" s="78">
        <v>330.375</v>
      </c>
      <c r="N2648" s="84">
        <v>2.2000000000000002</v>
      </c>
      <c r="O2648" s="84">
        <v>-4.4000000000000004</v>
      </c>
      <c r="P2648" s="84">
        <v>5.7</v>
      </c>
      <c r="Q2648" s="84">
        <v>0.7</v>
      </c>
      <c r="R2648" s="73">
        <v>0</v>
      </c>
    </row>
    <row r="2649" spans="13:18">
      <c r="M2649" s="78">
        <v>330.5</v>
      </c>
      <c r="N2649" s="84">
        <v>6.1</v>
      </c>
      <c r="O2649" s="84">
        <v>-3.9</v>
      </c>
      <c r="P2649" s="84">
        <v>5.7</v>
      </c>
      <c r="Q2649" s="84">
        <v>0.87</v>
      </c>
      <c r="R2649" s="73">
        <v>0</v>
      </c>
    </row>
    <row r="2650" spans="13:18">
      <c r="M2650" s="78">
        <v>330.625</v>
      </c>
      <c r="N2650" s="84">
        <v>6.7</v>
      </c>
      <c r="O2650" s="84">
        <v>-4.4000000000000004</v>
      </c>
      <c r="P2650" s="84">
        <v>3.8</v>
      </c>
      <c r="Q2650" s="84">
        <v>0.87</v>
      </c>
      <c r="R2650" s="73">
        <v>7</v>
      </c>
    </row>
    <row r="2651" spans="13:18">
      <c r="M2651" s="78">
        <v>330.75</v>
      </c>
      <c r="N2651" s="84">
        <v>5</v>
      </c>
      <c r="O2651" s="84">
        <v>-5</v>
      </c>
      <c r="P2651" s="84">
        <v>4.5</v>
      </c>
      <c r="Q2651" s="84">
        <v>0.7</v>
      </c>
      <c r="R2651" s="73">
        <v>10</v>
      </c>
    </row>
    <row r="2652" spans="13:18">
      <c r="M2652" s="78">
        <v>330.875</v>
      </c>
      <c r="N2652" s="84">
        <v>3.9</v>
      </c>
      <c r="O2652" s="84">
        <v>-3.3</v>
      </c>
      <c r="P2652" s="84">
        <v>5.3</v>
      </c>
      <c r="Q2652" s="84">
        <v>0.52</v>
      </c>
      <c r="R2652" s="73">
        <v>10</v>
      </c>
    </row>
    <row r="2653" spans="13:18">
      <c r="M2653" s="78">
        <v>331</v>
      </c>
      <c r="N2653" s="84">
        <v>3.9</v>
      </c>
      <c r="O2653" s="84">
        <v>-3.9</v>
      </c>
      <c r="P2653" s="84">
        <v>4.9000000000000004</v>
      </c>
      <c r="Q2653" s="84">
        <v>0.87</v>
      </c>
      <c r="R2653" s="73">
        <v>10</v>
      </c>
    </row>
    <row r="2654" spans="13:18">
      <c r="M2654" s="78">
        <v>331.125</v>
      </c>
      <c r="N2654" s="84">
        <v>3.3</v>
      </c>
      <c r="O2654" s="84">
        <v>-3.3</v>
      </c>
      <c r="P2654" s="84">
        <v>4.9000000000000004</v>
      </c>
      <c r="Q2654" s="84">
        <v>0.87</v>
      </c>
      <c r="R2654" s="73">
        <v>10</v>
      </c>
    </row>
    <row r="2655" spans="13:18">
      <c r="M2655" s="78">
        <v>331.25</v>
      </c>
      <c r="N2655" s="84">
        <v>3.3</v>
      </c>
      <c r="O2655" s="84">
        <v>-2.8</v>
      </c>
      <c r="P2655" s="84">
        <v>3.8</v>
      </c>
      <c r="Q2655" s="84">
        <v>0.7</v>
      </c>
      <c r="R2655" s="73">
        <v>10</v>
      </c>
    </row>
    <row r="2656" spans="13:18">
      <c r="M2656" s="78">
        <v>331.375</v>
      </c>
      <c r="N2656" s="84">
        <v>3.9</v>
      </c>
      <c r="O2656" s="84">
        <v>-2.8</v>
      </c>
      <c r="P2656" s="84">
        <v>5.7</v>
      </c>
      <c r="Q2656" s="84">
        <v>0.52</v>
      </c>
      <c r="R2656" s="73">
        <v>10</v>
      </c>
    </row>
    <row r="2657" spans="13:18">
      <c r="M2657" s="78">
        <v>331.5</v>
      </c>
      <c r="N2657" s="84">
        <v>2.8</v>
      </c>
      <c r="O2657" s="84">
        <v>-2.8</v>
      </c>
      <c r="P2657" s="84">
        <v>2.7</v>
      </c>
      <c r="Q2657" s="84">
        <v>6.12</v>
      </c>
      <c r="R2657" s="73">
        <v>10</v>
      </c>
    </row>
    <row r="2658" spans="13:18">
      <c r="M2658" s="78">
        <v>331.625</v>
      </c>
      <c r="N2658" s="84">
        <v>1.7</v>
      </c>
      <c r="O2658" s="84">
        <v>-1.1000000000000001</v>
      </c>
      <c r="P2658" s="84">
        <v>4.5</v>
      </c>
      <c r="Q2658" s="84">
        <v>0.52</v>
      </c>
      <c r="R2658" s="73">
        <v>10</v>
      </c>
    </row>
    <row r="2659" spans="13:18">
      <c r="M2659" s="78">
        <v>331.75</v>
      </c>
      <c r="N2659" s="84">
        <v>1.1000000000000001</v>
      </c>
      <c r="O2659" s="84">
        <v>-1.1000000000000001</v>
      </c>
      <c r="P2659" s="84">
        <v>4.5</v>
      </c>
      <c r="Q2659" s="84">
        <v>5.77</v>
      </c>
      <c r="R2659" s="73">
        <v>10</v>
      </c>
    </row>
    <row r="2660" spans="13:18">
      <c r="M2660" s="78">
        <v>331.875</v>
      </c>
      <c r="N2660" s="84">
        <v>1.1000000000000001</v>
      </c>
      <c r="O2660" s="84">
        <v>-1.1000000000000001</v>
      </c>
      <c r="P2660" s="84">
        <v>4.5</v>
      </c>
      <c r="Q2660" s="84">
        <v>5.77</v>
      </c>
      <c r="R2660" s="73">
        <v>10</v>
      </c>
    </row>
    <row r="2661" spans="13:18">
      <c r="M2661" s="78">
        <v>332</v>
      </c>
      <c r="N2661" s="84">
        <v>1.1000000000000001</v>
      </c>
      <c r="O2661" s="84">
        <v>-0.6</v>
      </c>
      <c r="P2661" s="84">
        <v>5.3</v>
      </c>
      <c r="Q2661" s="84">
        <v>5.24</v>
      </c>
      <c r="R2661" s="73">
        <v>10</v>
      </c>
    </row>
    <row r="2662" spans="13:18">
      <c r="M2662" s="78">
        <v>332.125</v>
      </c>
      <c r="N2662" s="84">
        <v>1.1000000000000001</v>
      </c>
      <c r="O2662" s="84">
        <v>-0.6</v>
      </c>
      <c r="P2662" s="84">
        <v>5.3</v>
      </c>
      <c r="Q2662" s="84">
        <v>4.9000000000000004</v>
      </c>
      <c r="R2662" s="73">
        <v>2</v>
      </c>
    </row>
    <row r="2663" spans="13:18">
      <c r="M2663" s="78">
        <v>332.25</v>
      </c>
      <c r="N2663" s="84">
        <v>1.1000000000000001</v>
      </c>
      <c r="O2663" s="84">
        <v>-1.1000000000000001</v>
      </c>
      <c r="P2663" s="84">
        <v>3.4</v>
      </c>
      <c r="Q2663" s="84">
        <v>4.9000000000000004</v>
      </c>
      <c r="R2663" s="73">
        <v>8</v>
      </c>
    </row>
    <row r="2664" spans="13:18">
      <c r="M2664" s="78">
        <v>332.375</v>
      </c>
      <c r="N2664" s="84">
        <v>1.7</v>
      </c>
      <c r="O2664" s="84">
        <v>-0.6</v>
      </c>
      <c r="P2664" s="84">
        <v>3</v>
      </c>
      <c r="Q2664" s="84">
        <v>5.07</v>
      </c>
      <c r="R2664" s="73">
        <v>3</v>
      </c>
    </row>
    <row r="2665" spans="13:18">
      <c r="M2665" s="78">
        <v>332.5</v>
      </c>
      <c r="N2665" s="84">
        <v>4.4000000000000004</v>
      </c>
      <c r="O2665" s="84">
        <v>0.6</v>
      </c>
      <c r="P2665" s="84">
        <v>4.5</v>
      </c>
      <c r="Q2665" s="84">
        <v>5.07</v>
      </c>
      <c r="R2665" s="73">
        <v>9</v>
      </c>
    </row>
    <row r="2666" spans="13:18">
      <c r="M2666" s="78">
        <v>332.625</v>
      </c>
      <c r="N2666" s="84">
        <v>5</v>
      </c>
      <c r="O2666" s="84">
        <v>-0.6</v>
      </c>
      <c r="P2666" s="84">
        <v>4.9000000000000004</v>
      </c>
      <c r="Q2666" s="84">
        <v>5.07</v>
      </c>
      <c r="R2666" s="73">
        <v>10</v>
      </c>
    </row>
    <row r="2667" spans="13:18">
      <c r="M2667" s="78">
        <v>332.75</v>
      </c>
      <c r="N2667" s="84">
        <v>3.9</v>
      </c>
      <c r="O2667" s="84">
        <v>-0.6</v>
      </c>
      <c r="P2667" s="84">
        <v>3.4</v>
      </c>
      <c r="Q2667" s="84">
        <v>4.72</v>
      </c>
      <c r="R2667" s="73">
        <v>10</v>
      </c>
    </row>
    <row r="2668" spans="13:18">
      <c r="M2668" s="78">
        <v>332.875</v>
      </c>
      <c r="N2668" s="84">
        <v>3.3</v>
      </c>
      <c r="O2668" s="84">
        <v>-1.1000000000000001</v>
      </c>
      <c r="P2668" s="84">
        <v>3.4</v>
      </c>
      <c r="Q2668" s="84">
        <v>4.55</v>
      </c>
      <c r="R2668" s="73">
        <v>10</v>
      </c>
    </row>
    <row r="2669" spans="13:18">
      <c r="M2669" s="78">
        <v>333</v>
      </c>
      <c r="N2669" s="84">
        <v>1.7</v>
      </c>
      <c r="O2669" s="84">
        <v>-1.7</v>
      </c>
      <c r="P2669" s="84">
        <v>2.7</v>
      </c>
      <c r="Q2669" s="84">
        <v>4.37</v>
      </c>
      <c r="R2669" s="73">
        <v>9</v>
      </c>
    </row>
    <row r="2670" spans="13:18">
      <c r="M2670" s="78">
        <v>333.125</v>
      </c>
      <c r="N2670" s="84">
        <v>0.6</v>
      </c>
      <c r="O2670" s="84">
        <v>-1.7</v>
      </c>
      <c r="P2670" s="84">
        <v>3</v>
      </c>
      <c r="Q2670" s="84">
        <v>4.2</v>
      </c>
      <c r="R2670" s="73">
        <v>8</v>
      </c>
    </row>
    <row r="2671" spans="13:18">
      <c r="M2671" s="78">
        <v>333.25</v>
      </c>
      <c r="N2671" s="84">
        <v>0</v>
      </c>
      <c r="O2671" s="84">
        <v>-2.8</v>
      </c>
      <c r="P2671" s="84">
        <v>2.7</v>
      </c>
      <c r="Q2671" s="84">
        <v>4.37</v>
      </c>
      <c r="R2671" s="73">
        <v>0</v>
      </c>
    </row>
    <row r="2672" spans="13:18">
      <c r="M2672" s="78">
        <v>333.375</v>
      </c>
      <c r="N2672" s="84">
        <v>1.7</v>
      </c>
      <c r="O2672" s="84">
        <v>0</v>
      </c>
      <c r="P2672" s="84">
        <v>3.4</v>
      </c>
      <c r="Q2672" s="84">
        <v>4.37</v>
      </c>
      <c r="R2672" s="73">
        <v>2</v>
      </c>
    </row>
    <row r="2673" spans="13:18">
      <c r="M2673" s="78">
        <v>333.5</v>
      </c>
      <c r="N2673" s="84">
        <v>8.9</v>
      </c>
      <c r="O2673" s="84">
        <v>1.1000000000000001</v>
      </c>
      <c r="P2673" s="84">
        <v>3</v>
      </c>
      <c r="Q2673" s="84">
        <v>5.07</v>
      </c>
      <c r="R2673" s="73">
        <v>7</v>
      </c>
    </row>
    <row r="2674" spans="13:18">
      <c r="M2674" s="78">
        <v>333.625</v>
      </c>
      <c r="N2674" s="84">
        <v>10.6</v>
      </c>
      <c r="O2674" s="84">
        <v>-1.1000000000000001</v>
      </c>
      <c r="P2674" s="84">
        <v>5.3</v>
      </c>
      <c r="Q2674" s="84">
        <v>4.9000000000000004</v>
      </c>
      <c r="R2674" s="73">
        <v>1</v>
      </c>
    </row>
    <row r="2675" spans="13:18">
      <c r="M2675" s="78">
        <v>333.75</v>
      </c>
      <c r="N2675" s="84">
        <v>5.6</v>
      </c>
      <c r="O2675" s="84">
        <v>-3.9</v>
      </c>
      <c r="P2675" s="84">
        <v>2.7</v>
      </c>
      <c r="Q2675" s="84">
        <v>3.85</v>
      </c>
      <c r="R2675" s="73">
        <v>3</v>
      </c>
    </row>
    <row r="2676" spans="13:18">
      <c r="M2676" s="78">
        <v>333.875</v>
      </c>
      <c r="N2676" s="84">
        <v>5</v>
      </c>
      <c r="O2676" s="84">
        <v>-3.3</v>
      </c>
      <c r="P2676" s="84">
        <v>2.7</v>
      </c>
      <c r="Q2676" s="84">
        <v>4.37</v>
      </c>
      <c r="R2676" s="73">
        <v>0</v>
      </c>
    </row>
    <row r="2677" spans="13:18">
      <c r="M2677" s="78">
        <v>334</v>
      </c>
      <c r="N2677" s="84">
        <v>3.3</v>
      </c>
      <c r="O2677" s="84">
        <v>-3.3</v>
      </c>
      <c r="P2677" s="84">
        <v>3</v>
      </c>
      <c r="Q2677" s="84">
        <v>4.55</v>
      </c>
      <c r="R2677" s="73">
        <v>0</v>
      </c>
    </row>
    <row r="2678" spans="13:18">
      <c r="M2678" s="78">
        <v>334.125</v>
      </c>
      <c r="N2678" s="84">
        <v>2.2000000000000002</v>
      </c>
      <c r="O2678" s="84">
        <v>-2.8</v>
      </c>
      <c r="P2678" s="84">
        <v>3</v>
      </c>
      <c r="Q2678" s="84">
        <v>4.55</v>
      </c>
      <c r="R2678" s="73">
        <v>4</v>
      </c>
    </row>
    <row r="2679" spans="13:18">
      <c r="M2679" s="78">
        <v>334.25</v>
      </c>
      <c r="N2679" s="84">
        <v>2.8</v>
      </c>
      <c r="O2679" s="84">
        <v>-2.8</v>
      </c>
      <c r="P2679" s="84">
        <v>1.1000000000000001</v>
      </c>
      <c r="Q2679" s="84">
        <v>4.72</v>
      </c>
      <c r="R2679" s="73">
        <v>2</v>
      </c>
    </row>
    <row r="2680" spans="13:18">
      <c r="M2680" s="78">
        <v>334.375</v>
      </c>
      <c r="N2680" s="84">
        <v>8.9</v>
      </c>
      <c r="O2680" s="84">
        <v>1.7</v>
      </c>
      <c r="P2680" s="84">
        <v>4.5</v>
      </c>
      <c r="Q2680" s="84">
        <v>5.59</v>
      </c>
      <c r="R2680" s="73">
        <v>0</v>
      </c>
    </row>
    <row r="2681" spans="13:18">
      <c r="M2681" s="78">
        <v>334.5</v>
      </c>
      <c r="N2681" s="84">
        <v>14.4</v>
      </c>
      <c r="O2681" s="84">
        <v>-1.7</v>
      </c>
      <c r="P2681" s="84">
        <v>4.5</v>
      </c>
      <c r="Q2681" s="84">
        <v>5.59</v>
      </c>
      <c r="R2681" s="73">
        <v>0</v>
      </c>
    </row>
    <row r="2682" spans="13:18">
      <c r="M2682" s="78">
        <v>334.625</v>
      </c>
      <c r="N2682" s="84">
        <v>16.100000000000001</v>
      </c>
      <c r="O2682" s="84">
        <v>-3.9</v>
      </c>
      <c r="P2682" s="84">
        <v>5.3</v>
      </c>
      <c r="Q2682" s="84">
        <v>5.42</v>
      </c>
      <c r="R2682" s="73">
        <v>0</v>
      </c>
    </row>
    <row r="2683" spans="13:18">
      <c r="M2683" s="78">
        <v>334.75</v>
      </c>
      <c r="N2683" s="84">
        <v>9.4</v>
      </c>
      <c r="O2683" s="84">
        <v>-3.3</v>
      </c>
      <c r="P2683" s="84">
        <v>0</v>
      </c>
      <c r="Q2683" s="84">
        <v>0</v>
      </c>
      <c r="R2683" s="73">
        <v>0</v>
      </c>
    </row>
    <row r="2684" spans="13:18">
      <c r="M2684" s="78">
        <v>334.875</v>
      </c>
      <c r="N2684" s="84">
        <v>5.6</v>
      </c>
      <c r="O2684" s="84">
        <v>-2.2000000000000002</v>
      </c>
      <c r="P2684" s="84">
        <v>1.9</v>
      </c>
      <c r="Q2684" s="84">
        <v>4.0199999999999996</v>
      </c>
      <c r="R2684" s="73">
        <v>0</v>
      </c>
    </row>
    <row r="2685" spans="13:18">
      <c r="M2685" s="78">
        <v>335</v>
      </c>
      <c r="N2685" s="84">
        <v>2.8</v>
      </c>
      <c r="O2685" s="84">
        <v>-1.7</v>
      </c>
      <c r="P2685" s="84">
        <v>1.9</v>
      </c>
      <c r="Q2685" s="84">
        <v>3.85</v>
      </c>
      <c r="R2685" s="73">
        <v>0</v>
      </c>
    </row>
    <row r="2686" spans="13:18">
      <c r="M2686" s="78">
        <v>335.125</v>
      </c>
      <c r="N2686" s="84">
        <v>5</v>
      </c>
      <c r="O2686" s="84">
        <v>-2.8</v>
      </c>
      <c r="P2686" s="84">
        <v>0</v>
      </c>
      <c r="Q2686" s="84">
        <v>0</v>
      </c>
      <c r="R2686" s="73">
        <v>0</v>
      </c>
    </row>
    <row r="2687" spans="13:18">
      <c r="M2687" s="78">
        <v>335.25</v>
      </c>
      <c r="N2687" s="84">
        <v>2.8</v>
      </c>
      <c r="O2687" s="84">
        <v>-2.2000000000000002</v>
      </c>
      <c r="P2687" s="84">
        <v>2.2999999999999998</v>
      </c>
      <c r="Q2687" s="84">
        <v>3.15</v>
      </c>
      <c r="R2687" s="73">
        <v>0</v>
      </c>
    </row>
    <row r="2688" spans="13:18">
      <c r="M2688" s="78">
        <v>335.375</v>
      </c>
      <c r="N2688" s="84">
        <v>8.3000000000000007</v>
      </c>
      <c r="O2688" s="84">
        <v>2.8</v>
      </c>
      <c r="P2688" s="84">
        <v>2.2999999999999998</v>
      </c>
      <c r="Q2688" s="84">
        <v>4.55</v>
      </c>
      <c r="R2688" s="73">
        <v>5</v>
      </c>
    </row>
    <row r="2689" spans="13:18">
      <c r="M2689" s="78">
        <v>335.5</v>
      </c>
      <c r="N2689" s="84">
        <v>15.6</v>
      </c>
      <c r="O2689" s="84">
        <v>10.6</v>
      </c>
      <c r="P2689" s="84">
        <v>6.4</v>
      </c>
      <c r="Q2689" s="84">
        <v>4.0199999999999996</v>
      </c>
      <c r="R2689" s="73">
        <v>5</v>
      </c>
    </row>
    <row r="2690" spans="13:18">
      <c r="M2690" s="78">
        <v>335.625</v>
      </c>
      <c r="N2690" s="84">
        <v>20.6</v>
      </c>
      <c r="O2690" s="84">
        <v>11.1</v>
      </c>
      <c r="P2690" s="84">
        <v>4.9000000000000004</v>
      </c>
      <c r="Q2690" s="84">
        <v>3.67</v>
      </c>
      <c r="R2690" s="73">
        <v>7</v>
      </c>
    </row>
    <row r="2691" spans="13:18">
      <c r="M2691" s="78">
        <v>335.75</v>
      </c>
      <c r="N2691" s="84">
        <v>16.7</v>
      </c>
      <c r="O2691" s="84">
        <v>9.4</v>
      </c>
      <c r="P2691" s="84">
        <v>3.8</v>
      </c>
      <c r="Q2691" s="84">
        <v>3.15</v>
      </c>
      <c r="R2691" s="73">
        <v>4</v>
      </c>
    </row>
    <row r="2692" spans="13:18">
      <c r="M2692" s="78">
        <v>335.875</v>
      </c>
      <c r="N2692" s="84">
        <v>15.6</v>
      </c>
      <c r="O2692" s="84">
        <v>9.4</v>
      </c>
      <c r="P2692" s="84">
        <v>4.9000000000000004</v>
      </c>
      <c r="Q2692" s="84">
        <v>3.32</v>
      </c>
      <c r="R2692" s="73">
        <v>3</v>
      </c>
    </row>
    <row r="2693" spans="13:18">
      <c r="M2693" s="78">
        <v>336</v>
      </c>
      <c r="N2693" s="84">
        <v>13.3</v>
      </c>
      <c r="O2693" s="84">
        <v>8.9</v>
      </c>
      <c r="P2693" s="84">
        <v>4.5</v>
      </c>
      <c r="Q2693" s="84">
        <v>3.5</v>
      </c>
      <c r="R2693" s="73">
        <v>6</v>
      </c>
    </row>
    <row r="2694" spans="13:18">
      <c r="M2694" s="78">
        <v>336.125</v>
      </c>
      <c r="N2694" s="84">
        <v>13.9</v>
      </c>
      <c r="O2694" s="84">
        <v>9.4</v>
      </c>
      <c r="P2694" s="84">
        <v>4.5</v>
      </c>
      <c r="Q2694" s="84">
        <v>3.5</v>
      </c>
      <c r="R2694" s="73">
        <v>4</v>
      </c>
    </row>
    <row r="2695" spans="13:18">
      <c r="M2695" s="78">
        <v>336.25</v>
      </c>
      <c r="N2695" s="84">
        <v>13.9</v>
      </c>
      <c r="O2695" s="84">
        <v>10</v>
      </c>
      <c r="P2695" s="84">
        <v>3</v>
      </c>
      <c r="Q2695" s="84">
        <v>3.5</v>
      </c>
      <c r="R2695" s="73">
        <v>7</v>
      </c>
    </row>
    <row r="2696" spans="13:18">
      <c r="M2696" s="78">
        <v>336.375</v>
      </c>
      <c r="N2696" s="84">
        <v>13.9</v>
      </c>
      <c r="O2696" s="84">
        <v>10</v>
      </c>
      <c r="P2696" s="84">
        <v>3.8</v>
      </c>
      <c r="Q2696" s="84">
        <v>3.15</v>
      </c>
      <c r="R2696" s="73">
        <v>7</v>
      </c>
    </row>
    <row r="2697" spans="13:18">
      <c r="M2697" s="78">
        <v>336.5</v>
      </c>
      <c r="N2697" s="84">
        <v>18.3</v>
      </c>
      <c r="O2697" s="84">
        <v>12.2</v>
      </c>
      <c r="P2697" s="84">
        <v>5.3</v>
      </c>
      <c r="Q2697" s="84">
        <v>3.5</v>
      </c>
      <c r="R2697" s="73">
        <v>10</v>
      </c>
    </row>
    <row r="2698" spans="13:18">
      <c r="M2698" s="78">
        <v>336.625</v>
      </c>
      <c r="N2698" s="84">
        <v>20</v>
      </c>
      <c r="O2698" s="84">
        <v>12.2</v>
      </c>
      <c r="P2698" s="84">
        <v>5.3</v>
      </c>
      <c r="Q2698" s="84">
        <v>3.15</v>
      </c>
      <c r="R2698" s="73">
        <v>9</v>
      </c>
    </row>
    <row r="2699" spans="13:18">
      <c r="M2699" s="78">
        <v>336.75</v>
      </c>
      <c r="N2699" s="84">
        <v>18.899999999999999</v>
      </c>
      <c r="O2699" s="84">
        <v>12.2</v>
      </c>
      <c r="P2699" s="84">
        <v>3.4</v>
      </c>
      <c r="Q2699" s="84">
        <v>3.32</v>
      </c>
      <c r="R2699" s="73">
        <v>8</v>
      </c>
    </row>
    <row r="2700" spans="13:18">
      <c r="M2700" s="78">
        <v>336.875</v>
      </c>
      <c r="N2700" s="84">
        <v>17.2</v>
      </c>
      <c r="O2700" s="84">
        <v>12.2</v>
      </c>
      <c r="P2700" s="84">
        <v>3</v>
      </c>
      <c r="Q2700" s="84">
        <v>3.85</v>
      </c>
      <c r="R2700" s="73">
        <v>10</v>
      </c>
    </row>
    <row r="2701" spans="13:18">
      <c r="M2701" s="78">
        <v>337</v>
      </c>
      <c r="N2701" s="84">
        <v>15.6</v>
      </c>
      <c r="O2701" s="84">
        <v>11.7</v>
      </c>
      <c r="P2701" s="84">
        <v>4.5</v>
      </c>
      <c r="Q2701" s="84">
        <v>3.67</v>
      </c>
      <c r="R2701" s="73">
        <v>3</v>
      </c>
    </row>
    <row r="2702" spans="13:18">
      <c r="M2702" s="78">
        <v>337.125</v>
      </c>
      <c r="N2702" s="84">
        <v>15.6</v>
      </c>
      <c r="O2702" s="84">
        <v>11.7</v>
      </c>
      <c r="P2702" s="84">
        <v>3.4</v>
      </c>
      <c r="Q2702" s="84">
        <v>4.2</v>
      </c>
      <c r="R2702" s="73">
        <v>7</v>
      </c>
    </row>
    <row r="2703" spans="13:18">
      <c r="M2703" s="78">
        <v>337.25</v>
      </c>
      <c r="N2703" s="84">
        <v>11.7</v>
      </c>
      <c r="O2703" s="84">
        <v>5.6</v>
      </c>
      <c r="P2703" s="84">
        <v>6.4</v>
      </c>
      <c r="Q2703" s="84">
        <v>5.42</v>
      </c>
      <c r="R2703" s="73">
        <v>10</v>
      </c>
    </row>
    <row r="2704" spans="13:18">
      <c r="M2704" s="78">
        <v>337.375</v>
      </c>
      <c r="N2704" s="84">
        <v>7.8</v>
      </c>
      <c r="O2704" s="84">
        <v>1.1000000000000001</v>
      </c>
      <c r="P2704" s="84">
        <v>6.1</v>
      </c>
      <c r="Q2704" s="84">
        <v>0.17</v>
      </c>
      <c r="R2704" s="73">
        <v>2</v>
      </c>
    </row>
    <row r="2705" spans="13:18">
      <c r="M2705" s="78">
        <v>337.5</v>
      </c>
      <c r="N2705" s="84">
        <v>8.3000000000000007</v>
      </c>
      <c r="O2705" s="84">
        <v>3.9</v>
      </c>
      <c r="P2705" s="84">
        <v>5.3</v>
      </c>
      <c r="Q2705" s="84">
        <v>6.12</v>
      </c>
      <c r="R2705" s="73">
        <v>0</v>
      </c>
    </row>
    <row r="2706" spans="13:18">
      <c r="M2706" s="78">
        <v>337.625</v>
      </c>
      <c r="N2706" s="84">
        <v>10</v>
      </c>
      <c r="O2706" s="84">
        <v>-3.3</v>
      </c>
      <c r="P2706" s="84">
        <v>4.9000000000000004</v>
      </c>
      <c r="Q2706" s="84">
        <v>5.24</v>
      </c>
      <c r="R2706" s="73">
        <v>0</v>
      </c>
    </row>
    <row r="2707" spans="13:18">
      <c r="M2707" s="78">
        <v>337.75</v>
      </c>
      <c r="N2707" s="84">
        <v>5.6</v>
      </c>
      <c r="O2707" s="84">
        <v>-5</v>
      </c>
      <c r="P2707" s="84">
        <v>5.3</v>
      </c>
      <c r="Q2707" s="84">
        <v>0.17</v>
      </c>
      <c r="R2707" s="73">
        <v>3</v>
      </c>
    </row>
    <row r="2708" spans="13:18">
      <c r="M2708" s="78">
        <v>337.875</v>
      </c>
      <c r="N2708" s="84">
        <v>2.2000000000000002</v>
      </c>
      <c r="O2708" s="84">
        <v>-6.7</v>
      </c>
      <c r="P2708" s="84">
        <v>3.4</v>
      </c>
      <c r="Q2708" s="84">
        <v>0.52</v>
      </c>
      <c r="R2708" s="73">
        <v>0</v>
      </c>
    </row>
    <row r="2709" spans="13:18">
      <c r="M2709" s="78">
        <v>338</v>
      </c>
      <c r="N2709" s="84">
        <v>0.6</v>
      </c>
      <c r="O2709" s="84">
        <v>-7.2</v>
      </c>
      <c r="P2709" s="84">
        <v>3.4</v>
      </c>
      <c r="Q2709" s="84">
        <v>0.52</v>
      </c>
      <c r="R2709" s="73">
        <v>0</v>
      </c>
    </row>
    <row r="2710" spans="13:18">
      <c r="M2710" s="78">
        <v>338.125</v>
      </c>
      <c r="N2710" s="84">
        <v>-1.1000000000000001</v>
      </c>
      <c r="O2710" s="84">
        <v>-7.8</v>
      </c>
      <c r="P2710" s="84">
        <v>3.4</v>
      </c>
      <c r="Q2710" s="84">
        <v>0.7</v>
      </c>
      <c r="R2710" s="73">
        <v>0</v>
      </c>
    </row>
    <row r="2711" spans="13:18">
      <c r="M2711" s="78">
        <v>338.25</v>
      </c>
      <c r="N2711" s="84">
        <v>-2.8</v>
      </c>
      <c r="O2711" s="84">
        <v>-7.2</v>
      </c>
      <c r="P2711" s="84">
        <v>2.7</v>
      </c>
      <c r="Q2711" s="84">
        <v>0.52</v>
      </c>
      <c r="R2711" s="73">
        <v>0</v>
      </c>
    </row>
    <row r="2712" spans="13:18">
      <c r="M2712" s="78">
        <v>338.375</v>
      </c>
      <c r="N2712" s="84">
        <v>-0.6</v>
      </c>
      <c r="O2712" s="84">
        <v>-5</v>
      </c>
      <c r="P2712" s="84">
        <v>2.7</v>
      </c>
      <c r="Q2712" s="84">
        <v>1.4</v>
      </c>
      <c r="R2712" s="73">
        <v>0</v>
      </c>
    </row>
    <row r="2713" spans="13:18">
      <c r="M2713" s="78">
        <v>338.5</v>
      </c>
      <c r="N2713" s="84">
        <v>3.3</v>
      </c>
      <c r="O2713" s="84">
        <v>-3.3</v>
      </c>
      <c r="P2713" s="84">
        <v>3.4</v>
      </c>
      <c r="Q2713" s="84">
        <v>1.22</v>
      </c>
      <c r="R2713" s="73">
        <v>0</v>
      </c>
    </row>
    <row r="2714" spans="13:18">
      <c r="M2714" s="78">
        <v>338.625</v>
      </c>
      <c r="N2714" s="84">
        <v>6.7</v>
      </c>
      <c r="O2714" s="84">
        <v>-1.7</v>
      </c>
      <c r="P2714" s="84">
        <v>3.4</v>
      </c>
      <c r="Q2714" s="84">
        <v>1.4</v>
      </c>
      <c r="R2714" s="73">
        <v>0</v>
      </c>
    </row>
    <row r="2715" spans="13:18">
      <c r="M2715" s="78">
        <v>338.75</v>
      </c>
      <c r="N2715" s="84">
        <v>4.4000000000000004</v>
      </c>
      <c r="O2715" s="84">
        <v>-1.7</v>
      </c>
      <c r="P2715" s="84">
        <v>1.9</v>
      </c>
      <c r="Q2715" s="84">
        <v>1.92</v>
      </c>
      <c r="R2715" s="73">
        <v>1</v>
      </c>
    </row>
    <row r="2716" spans="13:18">
      <c r="M2716" s="78">
        <v>338.875</v>
      </c>
      <c r="N2716" s="84">
        <v>1.1000000000000001</v>
      </c>
      <c r="O2716" s="84">
        <v>-2.8</v>
      </c>
      <c r="P2716" s="84">
        <v>0</v>
      </c>
      <c r="Q2716" s="84">
        <v>0</v>
      </c>
      <c r="R2716" s="73">
        <v>2</v>
      </c>
    </row>
    <row r="2717" spans="13:18">
      <c r="M2717" s="78">
        <v>339</v>
      </c>
      <c r="N2717" s="84">
        <v>-0.6</v>
      </c>
      <c r="O2717" s="84">
        <v>-3.3</v>
      </c>
      <c r="P2717" s="84">
        <v>0</v>
      </c>
      <c r="Q2717" s="84">
        <v>0</v>
      </c>
      <c r="R2717" s="73">
        <v>0</v>
      </c>
    </row>
    <row r="2718" spans="13:18">
      <c r="M2718" s="78">
        <v>339.125</v>
      </c>
      <c r="N2718" s="84">
        <v>1.1000000000000001</v>
      </c>
      <c r="O2718" s="84">
        <v>-1.7</v>
      </c>
      <c r="P2718" s="84">
        <v>1.1000000000000001</v>
      </c>
      <c r="Q2718" s="84">
        <v>3.5</v>
      </c>
      <c r="R2718" s="73">
        <v>0</v>
      </c>
    </row>
    <row r="2719" spans="13:18">
      <c r="M2719" s="78">
        <v>339.25</v>
      </c>
      <c r="N2719" s="84">
        <v>2.8</v>
      </c>
      <c r="O2719" s="84">
        <v>-0.6</v>
      </c>
      <c r="P2719" s="84">
        <v>1.1000000000000001</v>
      </c>
      <c r="Q2719" s="84">
        <v>2.4500000000000002</v>
      </c>
      <c r="R2719" s="73">
        <v>7</v>
      </c>
    </row>
    <row r="2720" spans="13:18">
      <c r="M2720" s="78">
        <v>339.375</v>
      </c>
      <c r="N2720" s="84">
        <v>6.1</v>
      </c>
      <c r="O2720" s="84">
        <v>3.9</v>
      </c>
      <c r="P2720" s="84">
        <v>2.2999999999999998</v>
      </c>
      <c r="Q2720" s="84">
        <v>3.32</v>
      </c>
      <c r="R2720" s="73">
        <v>10</v>
      </c>
    </row>
    <row r="2721" spans="13:18">
      <c r="M2721" s="78">
        <v>339.5</v>
      </c>
      <c r="N2721" s="84">
        <v>12.8</v>
      </c>
      <c r="O2721" s="84">
        <v>3.9</v>
      </c>
      <c r="P2721" s="84">
        <v>1.9</v>
      </c>
      <c r="Q2721" s="84">
        <v>2.62</v>
      </c>
      <c r="R2721" s="73">
        <v>8</v>
      </c>
    </row>
    <row r="2722" spans="13:18">
      <c r="M2722" s="78">
        <v>339.625</v>
      </c>
      <c r="N2722" s="84">
        <v>15</v>
      </c>
      <c r="O2722" s="84">
        <v>6.1</v>
      </c>
      <c r="P2722" s="84">
        <v>3.4</v>
      </c>
      <c r="Q2722" s="84">
        <v>2.1</v>
      </c>
      <c r="R2722" s="73">
        <v>8</v>
      </c>
    </row>
    <row r="2723" spans="13:18">
      <c r="M2723" s="78">
        <v>339.75</v>
      </c>
      <c r="N2723" s="84">
        <v>13.3</v>
      </c>
      <c r="O2723" s="84">
        <v>7.2</v>
      </c>
      <c r="P2723" s="84">
        <v>2.7</v>
      </c>
      <c r="Q2723" s="84">
        <v>2.62</v>
      </c>
      <c r="R2723" s="73">
        <v>10</v>
      </c>
    </row>
    <row r="2724" spans="13:18">
      <c r="M2724" s="78">
        <v>339.875</v>
      </c>
      <c r="N2724" s="84">
        <v>14.4</v>
      </c>
      <c r="O2724" s="84">
        <v>7.2</v>
      </c>
      <c r="P2724" s="84">
        <v>4.5</v>
      </c>
      <c r="Q2724" s="84">
        <v>2.8</v>
      </c>
      <c r="R2724" s="73">
        <v>9</v>
      </c>
    </row>
    <row r="2725" spans="13:18">
      <c r="M2725" s="78">
        <v>340</v>
      </c>
      <c r="N2725" s="84">
        <v>13.3</v>
      </c>
      <c r="O2725" s="84">
        <v>6.7</v>
      </c>
      <c r="P2725" s="84">
        <v>2.7</v>
      </c>
      <c r="Q2725" s="84">
        <v>2.4500000000000002</v>
      </c>
      <c r="R2725" s="73">
        <v>9</v>
      </c>
    </row>
    <row r="2726" spans="13:18">
      <c r="M2726" s="78">
        <v>340.125</v>
      </c>
      <c r="N2726" s="84">
        <v>10</v>
      </c>
      <c r="O2726" s="84">
        <v>5.6</v>
      </c>
      <c r="P2726" s="84">
        <v>2.2999999999999998</v>
      </c>
      <c r="Q2726" s="84">
        <v>1.4</v>
      </c>
      <c r="R2726" s="73">
        <v>10</v>
      </c>
    </row>
    <row r="2727" spans="13:18">
      <c r="M2727" s="78">
        <v>340.25</v>
      </c>
      <c r="N2727" s="84">
        <v>11.1</v>
      </c>
      <c r="O2727" s="84">
        <v>7.2</v>
      </c>
      <c r="P2727" s="84">
        <v>1.1000000000000001</v>
      </c>
      <c r="Q2727" s="84">
        <v>2.8</v>
      </c>
      <c r="R2727" s="73">
        <v>10</v>
      </c>
    </row>
    <row r="2728" spans="13:18">
      <c r="M2728" s="78">
        <v>340.375</v>
      </c>
      <c r="N2728" s="84">
        <v>13.9</v>
      </c>
      <c r="O2728" s="84">
        <v>10</v>
      </c>
      <c r="P2728" s="84">
        <v>4.9000000000000004</v>
      </c>
      <c r="Q2728" s="84">
        <v>3.5</v>
      </c>
      <c r="R2728" s="73">
        <v>10</v>
      </c>
    </row>
    <row r="2729" spans="13:18">
      <c r="M2729" s="78">
        <v>340.5</v>
      </c>
      <c r="N2729" s="84">
        <v>17.8</v>
      </c>
      <c r="O2729" s="84">
        <v>15</v>
      </c>
      <c r="P2729" s="84">
        <v>3.8</v>
      </c>
      <c r="Q2729" s="84">
        <v>3.5</v>
      </c>
      <c r="R2729" s="73">
        <v>10</v>
      </c>
    </row>
    <row r="2730" spans="13:18">
      <c r="M2730" s="78">
        <v>340.625</v>
      </c>
      <c r="N2730" s="84">
        <v>18.899999999999999</v>
      </c>
      <c r="O2730" s="84">
        <v>11.1</v>
      </c>
      <c r="P2730" s="84">
        <v>3.4</v>
      </c>
      <c r="Q2730" s="84">
        <v>3.15</v>
      </c>
      <c r="R2730" s="73">
        <v>8</v>
      </c>
    </row>
    <row r="2731" spans="13:18">
      <c r="M2731" s="78">
        <v>340.75</v>
      </c>
      <c r="N2731" s="84">
        <v>15</v>
      </c>
      <c r="O2731" s="84">
        <v>11.1</v>
      </c>
      <c r="P2731" s="84">
        <v>2.7</v>
      </c>
      <c r="Q2731" s="84">
        <v>2.27</v>
      </c>
      <c r="R2731" s="73">
        <v>7</v>
      </c>
    </row>
    <row r="2732" spans="13:18">
      <c r="M2732" s="78">
        <v>340.875</v>
      </c>
      <c r="N2732" s="84">
        <v>12.8</v>
      </c>
      <c r="O2732" s="84">
        <v>10</v>
      </c>
      <c r="P2732" s="84">
        <v>1.1000000000000001</v>
      </c>
      <c r="Q2732" s="84">
        <v>1.92</v>
      </c>
      <c r="R2732" s="73">
        <v>4</v>
      </c>
    </row>
    <row r="2733" spans="13:18">
      <c r="M2733" s="78">
        <v>341</v>
      </c>
      <c r="N2733" s="84">
        <v>11.7</v>
      </c>
      <c r="O2733" s="84">
        <v>9.4</v>
      </c>
      <c r="P2733" s="84">
        <v>0</v>
      </c>
      <c r="Q2733" s="84">
        <v>0</v>
      </c>
      <c r="R2733" s="73">
        <v>3</v>
      </c>
    </row>
    <row r="2734" spans="13:18">
      <c r="M2734" s="78">
        <v>341.125</v>
      </c>
      <c r="N2734" s="84">
        <v>13.3</v>
      </c>
      <c r="O2734" s="84">
        <v>11.1</v>
      </c>
      <c r="P2734" s="84">
        <v>3</v>
      </c>
      <c r="Q2734" s="84">
        <v>3.15</v>
      </c>
      <c r="R2734" s="73">
        <v>8</v>
      </c>
    </row>
    <row r="2735" spans="13:18">
      <c r="M2735" s="78">
        <v>341.25</v>
      </c>
      <c r="N2735" s="84">
        <v>14.4</v>
      </c>
      <c r="O2735" s="84">
        <v>11.7</v>
      </c>
      <c r="P2735" s="84">
        <v>3</v>
      </c>
      <c r="Q2735" s="84">
        <v>3.32</v>
      </c>
      <c r="R2735" s="73">
        <v>9</v>
      </c>
    </row>
    <row r="2736" spans="13:18">
      <c r="M2736" s="78">
        <v>341.375</v>
      </c>
      <c r="N2736" s="84">
        <v>15.6</v>
      </c>
      <c r="O2736" s="84">
        <v>12.2</v>
      </c>
      <c r="P2736" s="84">
        <v>1.1000000000000001</v>
      </c>
      <c r="Q2736" s="84">
        <v>2.8</v>
      </c>
      <c r="R2736" s="73">
        <v>4</v>
      </c>
    </row>
    <row r="2737" spans="13:18">
      <c r="M2737" s="78">
        <v>341.5</v>
      </c>
      <c r="N2737" s="84">
        <v>21.1</v>
      </c>
      <c r="O2737" s="84">
        <v>14.4</v>
      </c>
      <c r="P2737" s="84">
        <v>5.7</v>
      </c>
      <c r="Q2737" s="84">
        <v>3.5</v>
      </c>
      <c r="R2737" s="73">
        <v>8</v>
      </c>
    </row>
    <row r="2738" spans="13:18">
      <c r="M2738" s="78">
        <v>341.625</v>
      </c>
      <c r="N2738" s="84">
        <v>21.7</v>
      </c>
      <c r="O2738" s="84">
        <v>13.9</v>
      </c>
      <c r="P2738" s="84">
        <v>4.5</v>
      </c>
      <c r="Q2738" s="84">
        <v>3.5</v>
      </c>
      <c r="R2738" s="73">
        <v>4</v>
      </c>
    </row>
    <row r="2739" spans="13:18">
      <c r="M2739" s="78">
        <v>341.75</v>
      </c>
      <c r="N2739" s="84">
        <v>16.7</v>
      </c>
      <c r="O2739" s="84">
        <v>12.2</v>
      </c>
      <c r="P2739" s="84">
        <v>2.7</v>
      </c>
      <c r="Q2739" s="84">
        <v>2.4500000000000002</v>
      </c>
      <c r="R2739" s="73">
        <v>4</v>
      </c>
    </row>
    <row r="2740" spans="13:18">
      <c r="M2740" s="78">
        <v>341.875</v>
      </c>
      <c r="N2740" s="84">
        <v>16.100000000000001</v>
      </c>
      <c r="O2740" s="84">
        <v>13.3</v>
      </c>
      <c r="P2740" s="84">
        <v>2.2999999999999998</v>
      </c>
      <c r="Q2740" s="84">
        <v>3.15</v>
      </c>
      <c r="R2740" s="73">
        <v>2</v>
      </c>
    </row>
    <row r="2741" spans="13:18">
      <c r="M2741" s="78">
        <v>342</v>
      </c>
      <c r="N2741" s="84">
        <v>13.9</v>
      </c>
      <c r="O2741" s="84">
        <v>11.7</v>
      </c>
      <c r="P2741" s="84">
        <v>0</v>
      </c>
      <c r="Q2741" s="84">
        <v>0</v>
      </c>
      <c r="R2741" s="73">
        <v>3</v>
      </c>
    </row>
    <row r="2742" spans="13:18">
      <c r="M2742" s="78">
        <v>342.125</v>
      </c>
      <c r="N2742" s="84">
        <v>13.9</v>
      </c>
      <c r="O2742" s="84">
        <v>11.7</v>
      </c>
      <c r="P2742" s="84">
        <v>1.9</v>
      </c>
      <c r="Q2742" s="84">
        <v>0.87</v>
      </c>
      <c r="R2742" s="73">
        <v>10</v>
      </c>
    </row>
    <row r="2743" spans="13:18">
      <c r="M2743" s="78">
        <v>342.25</v>
      </c>
      <c r="N2743" s="84">
        <v>13.3</v>
      </c>
      <c r="O2743" s="84">
        <v>11.7</v>
      </c>
      <c r="P2743" s="84">
        <v>1.9</v>
      </c>
      <c r="Q2743" s="84">
        <v>1.92</v>
      </c>
      <c r="R2743" s="73">
        <v>10</v>
      </c>
    </row>
    <row r="2744" spans="13:18">
      <c r="M2744" s="78">
        <v>342.375</v>
      </c>
      <c r="N2744" s="84">
        <v>13.9</v>
      </c>
      <c r="O2744" s="84">
        <v>12.2</v>
      </c>
      <c r="P2744" s="84">
        <v>0</v>
      </c>
      <c r="Q2744" s="84">
        <v>0</v>
      </c>
      <c r="R2744" s="73">
        <v>10</v>
      </c>
    </row>
    <row r="2745" spans="13:18">
      <c r="M2745" s="78">
        <v>342.5</v>
      </c>
      <c r="N2745" s="84">
        <v>18.899999999999999</v>
      </c>
      <c r="O2745" s="84">
        <v>16.100000000000001</v>
      </c>
      <c r="P2745" s="84">
        <v>3</v>
      </c>
      <c r="Q2745" s="84">
        <v>2.4500000000000002</v>
      </c>
      <c r="R2745" s="73">
        <v>10</v>
      </c>
    </row>
    <row r="2746" spans="13:18">
      <c r="M2746" s="78">
        <v>342.625</v>
      </c>
      <c r="N2746" s="84">
        <v>20.6</v>
      </c>
      <c r="O2746" s="84">
        <v>15</v>
      </c>
      <c r="P2746" s="84">
        <v>3.4</v>
      </c>
      <c r="Q2746" s="84">
        <v>2.1</v>
      </c>
      <c r="R2746" s="73">
        <v>10</v>
      </c>
    </row>
    <row r="2747" spans="13:18">
      <c r="M2747" s="78">
        <v>342.75</v>
      </c>
      <c r="N2747" s="84">
        <v>16.100000000000001</v>
      </c>
      <c r="O2747" s="84">
        <v>13.3</v>
      </c>
      <c r="P2747" s="84">
        <v>4.5</v>
      </c>
      <c r="Q2747" s="84">
        <v>2.62</v>
      </c>
      <c r="R2747" s="73">
        <v>10</v>
      </c>
    </row>
    <row r="2748" spans="13:18">
      <c r="M2748" s="78">
        <v>342.875</v>
      </c>
      <c r="N2748" s="84">
        <v>15.6</v>
      </c>
      <c r="O2748" s="84">
        <v>12.2</v>
      </c>
      <c r="P2748" s="84">
        <v>3</v>
      </c>
      <c r="Q2748" s="84">
        <v>2.27</v>
      </c>
      <c r="R2748" s="73">
        <v>10</v>
      </c>
    </row>
    <row r="2749" spans="13:18">
      <c r="M2749" s="78">
        <v>343</v>
      </c>
      <c r="N2749" s="84">
        <v>15.6</v>
      </c>
      <c r="O2749" s="84">
        <v>13.3</v>
      </c>
      <c r="P2749" s="84">
        <v>4.5</v>
      </c>
      <c r="Q2749" s="84">
        <v>2.8</v>
      </c>
      <c r="R2749" s="73">
        <v>10</v>
      </c>
    </row>
    <row r="2750" spans="13:18">
      <c r="M2750" s="78">
        <v>343.125</v>
      </c>
      <c r="N2750" s="84">
        <v>14.4</v>
      </c>
      <c r="O2750" s="84">
        <v>12.2</v>
      </c>
      <c r="P2750" s="84">
        <v>1.1000000000000001</v>
      </c>
      <c r="Q2750" s="84">
        <v>2.4500000000000002</v>
      </c>
      <c r="R2750" s="73">
        <v>4</v>
      </c>
    </row>
    <row r="2751" spans="13:18">
      <c r="M2751" s="78">
        <v>343.25</v>
      </c>
      <c r="N2751" s="84">
        <v>17.2</v>
      </c>
      <c r="O2751" s="84">
        <v>13.9</v>
      </c>
      <c r="P2751" s="84">
        <v>4.5</v>
      </c>
      <c r="Q2751" s="84">
        <v>3.15</v>
      </c>
      <c r="R2751" s="73">
        <v>10</v>
      </c>
    </row>
    <row r="2752" spans="13:18">
      <c r="M2752" s="78">
        <v>343.375</v>
      </c>
      <c r="N2752" s="84">
        <v>17.2</v>
      </c>
      <c r="O2752" s="84">
        <v>14.4</v>
      </c>
      <c r="P2752" s="84">
        <v>4.5</v>
      </c>
      <c r="Q2752" s="84">
        <v>3.15</v>
      </c>
      <c r="R2752" s="73">
        <v>10</v>
      </c>
    </row>
    <row r="2753" spans="13:18">
      <c r="M2753" s="78">
        <v>343.5</v>
      </c>
      <c r="N2753" s="84">
        <v>18.3</v>
      </c>
      <c r="O2753" s="84">
        <v>15.6</v>
      </c>
      <c r="P2753" s="84">
        <v>4.9000000000000004</v>
      </c>
      <c r="Q2753" s="84">
        <v>3.15</v>
      </c>
      <c r="R2753" s="73">
        <v>10</v>
      </c>
    </row>
    <row r="2754" spans="13:18">
      <c r="M2754" s="78">
        <v>343.625</v>
      </c>
      <c r="N2754" s="84">
        <v>16.100000000000001</v>
      </c>
      <c r="O2754" s="84">
        <v>14.4</v>
      </c>
      <c r="P2754" s="84">
        <v>5.3</v>
      </c>
      <c r="Q2754" s="84">
        <v>0.17</v>
      </c>
      <c r="R2754" s="73">
        <v>10</v>
      </c>
    </row>
    <row r="2755" spans="13:18">
      <c r="M2755" s="78">
        <v>343.75</v>
      </c>
      <c r="N2755" s="84">
        <v>15</v>
      </c>
      <c r="O2755" s="84">
        <v>13.9</v>
      </c>
      <c r="P2755" s="84">
        <v>5.3</v>
      </c>
      <c r="Q2755" s="84">
        <v>1.05</v>
      </c>
      <c r="R2755" s="73">
        <v>10</v>
      </c>
    </row>
    <row r="2756" spans="13:18">
      <c r="M2756" s="78">
        <v>343.875</v>
      </c>
      <c r="N2756" s="84">
        <v>10.6</v>
      </c>
      <c r="O2756" s="84">
        <v>8.9</v>
      </c>
      <c r="P2756" s="84">
        <v>5.3</v>
      </c>
      <c r="Q2756" s="84">
        <v>5.77</v>
      </c>
      <c r="R2756" s="73">
        <v>10</v>
      </c>
    </row>
    <row r="2757" spans="13:18">
      <c r="M2757" s="78">
        <v>344</v>
      </c>
      <c r="N2757" s="84">
        <v>9.4</v>
      </c>
      <c r="O2757" s="84">
        <v>7.2</v>
      </c>
      <c r="P2757" s="84">
        <v>4.5</v>
      </c>
      <c r="Q2757" s="84">
        <v>5.59</v>
      </c>
      <c r="R2757" s="73">
        <v>10</v>
      </c>
    </row>
    <row r="2758" spans="13:18">
      <c r="M2758" s="78">
        <v>344.125</v>
      </c>
      <c r="N2758" s="84">
        <v>8.9</v>
      </c>
      <c r="O2758" s="84">
        <v>7.2</v>
      </c>
      <c r="P2758" s="84">
        <v>2.7</v>
      </c>
      <c r="Q2758" s="84">
        <v>5.94</v>
      </c>
      <c r="R2758" s="73">
        <v>10</v>
      </c>
    </row>
    <row r="2759" spans="13:18">
      <c r="M2759" s="78">
        <v>344.25</v>
      </c>
      <c r="N2759" s="84">
        <v>8.9</v>
      </c>
      <c r="O2759" s="84">
        <v>6.1</v>
      </c>
      <c r="P2759" s="84">
        <v>4.5</v>
      </c>
      <c r="Q2759" s="84">
        <v>5.24</v>
      </c>
      <c r="R2759" s="73">
        <v>10</v>
      </c>
    </row>
    <row r="2760" spans="13:18">
      <c r="M2760" s="78">
        <v>344.375</v>
      </c>
      <c r="N2760" s="84">
        <v>8.3000000000000007</v>
      </c>
      <c r="O2760" s="84">
        <v>5.6</v>
      </c>
      <c r="P2760" s="84">
        <v>4.5</v>
      </c>
      <c r="Q2760" s="84">
        <v>5.07</v>
      </c>
      <c r="R2760" s="73">
        <v>10</v>
      </c>
    </row>
    <row r="2761" spans="13:18">
      <c r="M2761" s="78">
        <v>344.5</v>
      </c>
      <c r="N2761" s="84">
        <v>7.8</v>
      </c>
      <c r="O2761" s="84">
        <v>4.4000000000000004</v>
      </c>
      <c r="P2761" s="84">
        <v>4.9000000000000004</v>
      </c>
      <c r="Q2761" s="84">
        <v>5.07</v>
      </c>
      <c r="R2761" s="73">
        <v>10</v>
      </c>
    </row>
    <row r="2762" spans="13:18">
      <c r="M2762" s="78">
        <v>344.625</v>
      </c>
      <c r="N2762" s="84">
        <v>6.1</v>
      </c>
      <c r="O2762" s="84">
        <v>2.2000000000000002</v>
      </c>
      <c r="P2762" s="84">
        <v>4.5</v>
      </c>
      <c r="Q2762" s="84">
        <v>5.24</v>
      </c>
      <c r="R2762" s="73">
        <v>10</v>
      </c>
    </row>
    <row r="2763" spans="13:18">
      <c r="M2763" s="78">
        <v>344.75</v>
      </c>
      <c r="N2763" s="84">
        <v>5.6</v>
      </c>
      <c r="O2763" s="84">
        <v>1.7</v>
      </c>
      <c r="P2763" s="84">
        <v>4.9000000000000004</v>
      </c>
      <c r="Q2763" s="84">
        <v>5.42</v>
      </c>
      <c r="R2763" s="73">
        <v>10</v>
      </c>
    </row>
    <row r="2764" spans="13:18">
      <c r="M2764" s="78">
        <v>344.875</v>
      </c>
      <c r="N2764" s="84">
        <v>5.6</v>
      </c>
      <c r="O2764" s="84">
        <v>0.6</v>
      </c>
      <c r="P2764" s="84">
        <v>5.3</v>
      </c>
      <c r="Q2764" s="84">
        <v>6.29</v>
      </c>
      <c r="R2764" s="73">
        <v>10</v>
      </c>
    </row>
    <row r="2765" spans="13:18">
      <c r="M2765" s="78">
        <v>345</v>
      </c>
      <c r="N2765" s="84">
        <v>5</v>
      </c>
      <c r="O2765" s="84">
        <v>-0.6</v>
      </c>
      <c r="P2765" s="84">
        <v>3.8</v>
      </c>
      <c r="Q2765" s="84">
        <v>6.29</v>
      </c>
      <c r="R2765" s="73">
        <v>10</v>
      </c>
    </row>
    <row r="2766" spans="13:18">
      <c r="M2766" s="78">
        <v>345.125</v>
      </c>
      <c r="N2766" s="84">
        <v>4.4000000000000004</v>
      </c>
      <c r="O2766" s="84">
        <v>-0.6</v>
      </c>
      <c r="P2766" s="84">
        <v>4.5</v>
      </c>
      <c r="Q2766" s="84">
        <v>5.94</v>
      </c>
      <c r="R2766" s="73">
        <v>10</v>
      </c>
    </row>
    <row r="2767" spans="13:18">
      <c r="M2767" s="78">
        <v>345.25</v>
      </c>
      <c r="N2767" s="84">
        <v>4.4000000000000004</v>
      </c>
      <c r="O2767" s="84">
        <v>-1.1000000000000001</v>
      </c>
      <c r="P2767" s="84">
        <v>4.5</v>
      </c>
      <c r="Q2767" s="84">
        <v>5.94</v>
      </c>
      <c r="R2767" s="73">
        <v>10</v>
      </c>
    </row>
    <row r="2768" spans="13:18">
      <c r="M2768" s="78">
        <v>345.375</v>
      </c>
      <c r="N2768" s="84">
        <v>4.4000000000000004</v>
      </c>
      <c r="O2768" s="84">
        <v>-1.7</v>
      </c>
      <c r="P2768" s="84">
        <v>3.4</v>
      </c>
      <c r="Q2768" s="84">
        <v>6.29</v>
      </c>
      <c r="R2768" s="73">
        <v>10</v>
      </c>
    </row>
    <row r="2769" spans="13:18">
      <c r="M2769" s="78">
        <v>345.5</v>
      </c>
      <c r="N2769" s="84">
        <v>6.1</v>
      </c>
      <c r="O2769" s="84">
        <v>-1.1000000000000001</v>
      </c>
      <c r="P2769" s="84">
        <v>3.8</v>
      </c>
      <c r="Q2769" s="84">
        <v>5.07</v>
      </c>
      <c r="R2769" s="73">
        <v>10</v>
      </c>
    </row>
    <row r="2770" spans="13:18">
      <c r="M2770" s="78">
        <v>345.625</v>
      </c>
      <c r="N2770" s="84">
        <v>6.1</v>
      </c>
      <c r="O2770" s="84">
        <v>-1.7</v>
      </c>
      <c r="P2770" s="84">
        <v>4.5</v>
      </c>
      <c r="Q2770" s="84">
        <v>5.07</v>
      </c>
      <c r="R2770" s="73">
        <v>10</v>
      </c>
    </row>
    <row r="2771" spans="13:18">
      <c r="M2771" s="78">
        <v>345.75</v>
      </c>
      <c r="N2771" s="84">
        <v>3.9</v>
      </c>
      <c r="O2771" s="84">
        <v>-2.8</v>
      </c>
      <c r="P2771" s="84">
        <v>3.4</v>
      </c>
      <c r="Q2771" s="84">
        <v>5.24</v>
      </c>
      <c r="R2771" s="73">
        <v>3</v>
      </c>
    </row>
    <row r="2772" spans="13:18">
      <c r="M2772" s="78">
        <v>345.875</v>
      </c>
      <c r="N2772" s="84">
        <v>0.6</v>
      </c>
      <c r="O2772" s="84">
        <v>-2.8</v>
      </c>
      <c r="P2772" s="84">
        <v>0</v>
      </c>
      <c r="Q2772" s="84">
        <v>0</v>
      </c>
      <c r="R2772" s="73">
        <v>0</v>
      </c>
    </row>
    <row r="2773" spans="13:18">
      <c r="M2773" s="78">
        <v>346</v>
      </c>
      <c r="N2773" s="84">
        <v>-0.6</v>
      </c>
      <c r="O2773" s="84">
        <v>-3.3</v>
      </c>
      <c r="P2773" s="84">
        <v>1.9</v>
      </c>
      <c r="Q2773" s="84">
        <v>4.2</v>
      </c>
      <c r="R2773" s="73">
        <v>0</v>
      </c>
    </row>
    <row r="2774" spans="13:18">
      <c r="M2774" s="78">
        <v>346.125</v>
      </c>
      <c r="N2774" s="84">
        <v>-1.1000000000000001</v>
      </c>
      <c r="O2774" s="84">
        <v>-3.9</v>
      </c>
      <c r="P2774" s="84">
        <v>2.2999999999999998</v>
      </c>
      <c r="Q2774" s="84">
        <v>4.37</v>
      </c>
      <c r="R2774" s="73">
        <v>0</v>
      </c>
    </row>
    <row r="2775" spans="13:18">
      <c r="M2775" s="78">
        <v>346.25</v>
      </c>
      <c r="N2775" s="84">
        <v>-1.7</v>
      </c>
      <c r="O2775" s="84">
        <v>-3.9</v>
      </c>
      <c r="P2775" s="84">
        <v>0</v>
      </c>
      <c r="Q2775" s="84">
        <v>0</v>
      </c>
      <c r="R2775" s="73">
        <v>0</v>
      </c>
    </row>
    <row r="2776" spans="13:18">
      <c r="M2776" s="78">
        <v>346.375</v>
      </c>
      <c r="N2776" s="84">
        <v>1.1000000000000001</v>
      </c>
      <c r="O2776" s="84">
        <v>-0.6</v>
      </c>
      <c r="P2776" s="84">
        <v>2.7</v>
      </c>
      <c r="Q2776" s="84">
        <v>4.2</v>
      </c>
      <c r="R2776" s="73">
        <v>2</v>
      </c>
    </row>
    <row r="2777" spans="13:18">
      <c r="M2777" s="78">
        <v>346.5</v>
      </c>
      <c r="N2777" s="84">
        <v>9.4</v>
      </c>
      <c r="O2777" s="84">
        <v>1.7</v>
      </c>
      <c r="P2777" s="84">
        <v>4.5</v>
      </c>
      <c r="Q2777" s="84">
        <v>4.0199999999999996</v>
      </c>
      <c r="R2777" s="73">
        <v>4</v>
      </c>
    </row>
    <row r="2778" spans="13:18">
      <c r="M2778" s="78">
        <v>346.625</v>
      </c>
      <c r="N2778" s="84">
        <v>12.8</v>
      </c>
      <c r="O2778" s="84">
        <v>0</v>
      </c>
      <c r="P2778" s="84">
        <v>4.5</v>
      </c>
      <c r="Q2778" s="84">
        <v>3.85</v>
      </c>
      <c r="R2778" s="73">
        <v>3</v>
      </c>
    </row>
    <row r="2779" spans="13:18">
      <c r="M2779" s="78">
        <v>346.75</v>
      </c>
      <c r="N2779" s="84">
        <v>8.9</v>
      </c>
      <c r="O2779" s="84">
        <v>-0.6</v>
      </c>
      <c r="P2779" s="84">
        <v>4.5</v>
      </c>
      <c r="Q2779" s="84">
        <v>3.5</v>
      </c>
      <c r="R2779" s="73">
        <v>2</v>
      </c>
    </row>
    <row r="2780" spans="13:18">
      <c r="M2780" s="78">
        <v>346.875</v>
      </c>
      <c r="N2780" s="84">
        <v>6.7</v>
      </c>
      <c r="O2780" s="84">
        <v>-0.6</v>
      </c>
      <c r="P2780" s="84">
        <v>2.7</v>
      </c>
      <c r="Q2780" s="84">
        <v>4.0199999999999996</v>
      </c>
      <c r="R2780" s="73">
        <v>0</v>
      </c>
    </row>
    <row r="2781" spans="13:18">
      <c r="M2781" s="78">
        <v>347</v>
      </c>
      <c r="N2781" s="84">
        <v>6.1</v>
      </c>
      <c r="O2781" s="84">
        <v>-0.6</v>
      </c>
      <c r="P2781" s="84">
        <v>3.8</v>
      </c>
      <c r="Q2781" s="84">
        <v>4.2</v>
      </c>
      <c r="R2781" s="73">
        <v>0</v>
      </c>
    </row>
    <row r="2782" spans="13:18">
      <c r="M2782" s="78">
        <v>347.125</v>
      </c>
      <c r="N2782" s="84">
        <v>3.9</v>
      </c>
      <c r="O2782" s="84">
        <v>-1.1000000000000001</v>
      </c>
      <c r="P2782" s="84">
        <v>3.4</v>
      </c>
      <c r="Q2782" s="84">
        <v>4.2</v>
      </c>
      <c r="R2782" s="73">
        <v>0</v>
      </c>
    </row>
    <row r="2783" spans="13:18">
      <c r="M2783" s="78">
        <v>347.25</v>
      </c>
      <c r="N2783" s="84">
        <v>2.2000000000000002</v>
      </c>
      <c r="O2783" s="84">
        <v>-1.1000000000000001</v>
      </c>
      <c r="P2783" s="84">
        <v>3</v>
      </c>
      <c r="Q2783" s="84">
        <v>4.37</v>
      </c>
      <c r="R2783" s="73">
        <v>0</v>
      </c>
    </row>
    <row r="2784" spans="13:18">
      <c r="M2784" s="78">
        <v>347.375</v>
      </c>
      <c r="N2784" s="84">
        <v>5</v>
      </c>
      <c r="O2784" s="84">
        <v>-1.7</v>
      </c>
      <c r="P2784" s="84">
        <v>3.8</v>
      </c>
      <c r="Q2784" s="84">
        <v>4.37</v>
      </c>
      <c r="R2784" s="73">
        <v>0</v>
      </c>
    </row>
    <row r="2785" spans="13:18">
      <c r="M2785" s="78">
        <v>347.5</v>
      </c>
      <c r="N2785" s="84">
        <v>15</v>
      </c>
      <c r="O2785" s="84">
        <v>3.3</v>
      </c>
      <c r="P2785" s="84">
        <v>3.8</v>
      </c>
      <c r="Q2785" s="84">
        <v>4.2</v>
      </c>
      <c r="R2785" s="73">
        <v>0</v>
      </c>
    </row>
    <row r="2786" spans="13:18">
      <c r="M2786" s="78">
        <v>347.625</v>
      </c>
      <c r="N2786" s="84">
        <v>17.8</v>
      </c>
      <c r="O2786" s="84">
        <v>3.3</v>
      </c>
      <c r="P2786" s="84">
        <v>6.1</v>
      </c>
      <c r="Q2786" s="84">
        <v>4.0199999999999996</v>
      </c>
      <c r="R2786" s="73">
        <v>7</v>
      </c>
    </row>
    <row r="2787" spans="13:18">
      <c r="M2787" s="78">
        <v>347.75</v>
      </c>
      <c r="N2787" s="84">
        <v>13.3</v>
      </c>
      <c r="O2787" s="84">
        <v>2.8</v>
      </c>
      <c r="P2787" s="84">
        <v>3</v>
      </c>
      <c r="Q2787" s="84">
        <v>4.0199999999999996</v>
      </c>
      <c r="R2787" s="73">
        <v>0</v>
      </c>
    </row>
    <row r="2788" spans="13:18">
      <c r="M2788" s="78">
        <v>347.875</v>
      </c>
      <c r="N2788" s="84">
        <v>11.1</v>
      </c>
      <c r="O2788" s="84">
        <v>3.3</v>
      </c>
      <c r="P2788" s="84">
        <v>3.4</v>
      </c>
      <c r="Q2788" s="84">
        <v>4.0199999999999996</v>
      </c>
      <c r="R2788" s="73">
        <v>0</v>
      </c>
    </row>
    <row r="2789" spans="13:18">
      <c r="M2789" s="78">
        <v>348</v>
      </c>
      <c r="N2789" s="84">
        <v>6.7</v>
      </c>
      <c r="O2789" s="84">
        <v>1.7</v>
      </c>
      <c r="P2789" s="84">
        <v>0</v>
      </c>
      <c r="Q2789" s="84">
        <v>0</v>
      </c>
      <c r="R2789" s="73">
        <v>0</v>
      </c>
    </row>
    <row r="2790" spans="13:18">
      <c r="M2790" s="78">
        <v>348.125</v>
      </c>
      <c r="N2790" s="84">
        <v>6.1</v>
      </c>
      <c r="O2790" s="84">
        <v>2.2000000000000002</v>
      </c>
      <c r="P2790" s="84">
        <v>3</v>
      </c>
      <c r="Q2790" s="84">
        <v>4.55</v>
      </c>
      <c r="R2790" s="73">
        <v>0</v>
      </c>
    </row>
    <row r="2791" spans="13:18">
      <c r="M2791" s="78">
        <v>348.25</v>
      </c>
      <c r="N2791" s="84">
        <v>3.9</v>
      </c>
      <c r="O2791" s="84">
        <v>0.6</v>
      </c>
      <c r="P2791" s="84">
        <v>0</v>
      </c>
      <c r="Q2791" s="84">
        <v>0</v>
      </c>
      <c r="R2791" s="73">
        <v>0</v>
      </c>
    </row>
    <row r="2792" spans="13:18">
      <c r="M2792" s="78">
        <v>348.375</v>
      </c>
      <c r="N2792" s="84">
        <v>10</v>
      </c>
      <c r="O2792" s="84">
        <v>4.4000000000000004</v>
      </c>
      <c r="P2792" s="84">
        <v>1.9</v>
      </c>
      <c r="Q2792" s="84">
        <v>5.77</v>
      </c>
      <c r="R2792" s="73">
        <v>10</v>
      </c>
    </row>
    <row r="2793" spans="13:18">
      <c r="M2793" s="78">
        <v>348.5</v>
      </c>
      <c r="N2793" s="84">
        <v>15</v>
      </c>
      <c r="O2793" s="84">
        <v>3.9</v>
      </c>
      <c r="P2793" s="84">
        <v>5.7</v>
      </c>
      <c r="Q2793" s="84">
        <v>1.05</v>
      </c>
      <c r="R2793" s="73">
        <v>8</v>
      </c>
    </row>
    <row r="2794" spans="13:18">
      <c r="M2794" s="78">
        <v>348.625</v>
      </c>
      <c r="N2794" s="84">
        <v>15</v>
      </c>
      <c r="O2794" s="84">
        <v>1.7</v>
      </c>
      <c r="P2794" s="84">
        <v>3.4</v>
      </c>
      <c r="Q2794" s="84">
        <v>0.7</v>
      </c>
      <c r="R2794" s="73">
        <v>8</v>
      </c>
    </row>
    <row r="2795" spans="13:18">
      <c r="M2795" s="78">
        <v>348.75</v>
      </c>
      <c r="N2795" s="84">
        <v>9.4</v>
      </c>
      <c r="O2795" s="84">
        <v>0</v>
      </c>
      <c r="P2795" s="84">
        <v>0</v>
      </c>
      <c r="Q2795" s="84">
        <v>0</v>
      </c>
      <c r="R2795" s="73">
        <v>6</v>
      </c>
    </row>
    <row r="2796" spans="13:18">
      <c r="M2796" s="78">
        <v>348.875</v>
      </c>
      <c r="N2796" s="84">
        <v>4.4000000000000004</v>
      </c>
      <c r="O2796" s="84">
        <v>0</v>
      </c>
      <c r="P2796" s="84">
        <v>1.9</v>
      </c>
      <c r="Q2796" s="84">
        <v>4.2</v>
      </c>
      <c r="R2796" s="73">
        <v>0</v>
      </c>
    </row>
    <row r="2797" spans="13:18">
      <c r="M2797" s="78">
        <v>349</v>
      </c>
      <c r="N2797" s="84">
        <v>2.8</v>
      </c>
      <c r="O2797" s="84">
        <v>0</v>
      </c>
      <c r="P2797" s="84">
        <v>0</v>
      </c>
      <c r="Q2797" s="84">
        <v>0</v>
      </c>
      <c r="R2797" s="73">
        <v>0</v>
      </c>
    </row>
    <row r="2798" spans="13:18">
      <c r="M2798" s="78">
        <v>349.125</v>
      </c>
      <c r="N2798" s="84">
        <v>2.8</v>
      </c>
      <c r="O2798" s="84">
        <v>-5</v>
      </c>
      <c r="P2798" s="84">
        <v>0</v>
      </c>
      <c r="Q2798" s="84">
        <v>0</v>
      </c>
      <c r="R2798" s="73">
        <v>0</v>
      </c>
    </row>
    <row r="2799" spans="13:18">
      <c r="M2799" s="78">
        <v>349.25</v>
      </c>
      <c r="N2799" s="84">
        <v>-1.1000000000000001</v>
      </c>
      <c r="O2799" s="84">
        <v>-4.4000000000000004</v>
      </c>
      <c r="P2799" s="84">
        <v>0</v>
      </c>
      <c r="Q2799" s="84">
        <v>0</v>
      </c>
      <c r="R2799" s="73">
        <v>2</v>
      </c>
    </row>
    <row r="2800" spans="13:18">
      <c r="M2800" s="78">
        <v>349.375</v>
      </c>
      <c r="N2800" s="84">
        <v>2.8</v>
      </c>
      <c r="O2800" s="84">
        <v>-0.6</v>
      </c>
      <c r="P2800" s="84">
        <v>0</v>
      </c>
      <c r="Q2800" s="84">
        <v>0</v>
      </c>
      <c r="R2800" s="73">
        <v>7</v>
      </c>
    </row>
    <row r="2801" spans="13:18">
      <c r="M2801" s="78">
        <v>349.5</v>
      </c>
      <c r="N2801" s="84">
        <v>10</v>
      </c>
      <c r="O2801" s="84">
        <v>-0.6</v>
      </c>
      <c r="P2801" s="84">
        <v>2.2999999999999998</v>
      </c>
      <c r="Q2801" s="84">
        <v>3.32</v>
      </c>
      <c r="R2801" s="73">
        <v>4</v>
      </c>
    </row>
    <row r="2802" spans="13:18">
      <c r="M2802" s="78">
        <v>349.625</v>
      </c>
      <c r="N2802" s="84">
        <v>12.8</v>
      </c>
      <c r="O2802" s="84">
        <v>-0.6</v>
      </c>
      <c r="P2802" s="84">
        <v>2.2999999999999998</v>
      </c>
      <c r="Q2802" s="84">
        <v>2.27</v>
      </c>
      <c r="R2802" s="73">
        <v>3</v>
      </c>
    </row>
    <row r="2803" spans="13:18">
      <c r="M2803" s="78">
        <v>349.75</v>
      </c>
      <c r="N2803" s="84">
        <v>5.6</v>
      </c>
      <c r="O2803" s="84">
        <v>-1.7</v>
      </c>
      <c r="P2803" s="84">
        <v>2.2999999999999998</v>
      </c>
      <c r="Q2803" s="84">
        <v>2.62</v>
      </c>
      <c r="R2803" s="73">
        <v>5</v>
      </c>
    </row>
    <row r="2804" spans="13:18">
      <c r="M2804" s="78">
        <v>349.875</v>
      </c>
      <c r="N2804" s="84">
        <v>5</v>
      </c>
      <c r="O2804" s="84">
        <v>-1.7</v>
      </c>
      <c r="P2804" s="84">
        <v>1.1000000000000001</v>
      </c>
      <c r="Q2804" s="84">
        <v>2.4500000000000002</v>
      </c>
      <c r="R2804" s="73">
        <v>0</v>
      </c>
    </row>
    <row r="2805" spans="13:18">
      <c r="M2805" s="78">
        <v>350</v>
      </c>
      <c r="N2805" s="84">
        <v>2.2000000000000002</v>
      </c>
      <c r="O2805" s="84">
        <v>-2.8</v>
      </c>
      <c r="P2805" s="84">
        <v>1.9</v>
      </c>
      <c r="Q2805" s="84">
        <v>3.85</v>
      </c>
      <c r="R2805" s="73">
        <v>4</v>
      </c>
    </row>
    <row r="2806" spans="13:18">
      <c r="M2806" s="78">
        <v>350.125</v>
      </c>
      <c r="N2806" s="84">
        <v>3.9</v>
      </c>
      <c r="O2806" s="84">
        <v>-2.2000000000000002</v>
      </c>
      <c r="P2806" s="84">
        <v>4.5</v>
      </c>
      <c r="Q2806" s="84">
        <v>4.2</v>
      </c>
      <c r="R2806" s="73">
        <v>0</v>
      </c>
    </row>
    <row r="2807" spans="13:18">
      <c r="M2807" s="78">
        <v>350.25</v>
      </c>
      <c r="N2807" s="84">
        <v>3.3</v>
      </c>
      <c r="O2807" s="84">
        <v>-2.2000000000000002</v>
      </c>
      <c r="P2807" s="84">
        <v>3</v>
      </c>
      <c r="Q2807" s="84">
        <v>4.2</v>
      </c>
      <c r="R2807" s="73">
        <v>0</v>
      </c>
    </row>
    <row r="2808" spans="13:18">
      <c r="M2808" s="78">
        <v>350.375</v>
      </c>
      <c r="N2808" s="84">
        <v>6.7</v>
      </c>
      <c r="O2808" s="84">
        <v>-1.1000000000000001</v>
      </c>
      <c r="P2808" s="84">
        <v>3.8</v>
      </c>
      <c r="Q2808" s="84">
        <v>4.37</v>
      </c>
      <c r="R2808" s="73">
        <v>0</v>
      </c>
    </row>
    <row r="2809" spans="13:18">
      <c r="M2809" s="78">
        <v>350.5</v>
      </c>
      <c r="N2809" s="84">
        <v>15.6</v>
      </c>
      <c r="O2809" s="84">
        <v>4.4000000000000004</v>
      </c>
      <c r="P2809" s="84">
        <v>3.4</v>
      </c>
      <c r="Q2809" s="84">
        <v>4.0199999999999996</v>
      </c>
      <c r="R2809" s="73">
        <v>5</v>
      </c>
    </row>
    <row r="2810" spans="13:18">
      <c r="M2810" s="78">
        <v>350.625</v>
      </c>
      <c r="N2810" s="84">
        <v>17.8</v>
      </c>
      <c r="O2810" s="84">
        <v>6.1</v>
      </c>
      <c r="P2810" s="84">
        <v>4.5</v>
      </c>
      <c r="Q2810" s="84">
        <v>5.24</v>
      </c>
      <c r="R2810" s="73">
        <v>10</v>
      </c>
    </row>
    <row r="2811" spans="13:18">
      <c r="M2811" s="78">
        <v>350.75</v>
      </c>
      <c r="N2811" s="84">
        <v>15.6</v>
      </c>
      <c r="O2811" s="84">
        <v>2.2000000000000002</v>
      </c>
      <c r="P2811" s="84">
        <v>3.4</v>
      </c>
      <c r="Q2811" s="84">
        <v>4.9000000000000004</v>
      </c>
      <c r="R2811" s="73">
        <v>10</v>
      </c>
    </row>
    <row r="2812" spans="13:18">
      <c r="M2812" s="78">
        <v>350.875</v>
      </c>
      <c r="N2812" s="84">
        <v>15</v>
      </c>
      <c r="O2812" s="84">
        <v>1.7</v>
      </c>
      <c r="P2812" s="84">
        <v>3.8</v>
      </c>
      <c r="Q2812" s="84">
        <v>5.07</v>
      </c>
      <c r="R2812" s="73">
        <v>10</v>
      </c>
    </row>
    <row r="2813" spans="13:18">
      <c r="M2813" s="78">
        <v>351</v>
      </c>
      <c r="N2813" s="84">
        <v>12.8</v>
      </c>
      <c r="O2813" s="84">
        <v>1.1000000000000001</v>
      </c>
      <c r="P2813" s="84">
        <v>5.3</v>
      </c>
      <c r="Q2813" s="84">
        <v>4.9000000000000004</v>
      </c>
      <c r="R2813" s="73">
        <v>3</v>
      </c>
    </row>
    <row r="2814" spans="13:18">
      <c r="M2814" s="78">
        <v>351.125</v>
      </c>
      <c r="N2814" s="84">
        <v>10</v>
      </c>
      <c r="O2814" s="84">
        <v>0.6</v>
      </c>
      <c r="P2814" s="84">
        <v>3.8</v>
      </c>
      <c r="Q2814" s="84">
        <v>5.42</v>
      </c>
      <c r="R2814" s="73">
        <v>0</v>
      </c>
    </row>
    <row r="2815" spans="13:18">
      <c r="M2815" s="78">
        <v>351.25</v>
      </c>
      <c r="N2815" s="84">
        <v>10</v>
      </c>
      <c r="O2815" s="84">
        <v>1.1000000000000001</v>
      </c>
      <c r="P2815" s="84">
        <v>3.4</v>
      </c>
      <c r="Q2815" s="84">
        <v>5.59</v>
      </c>
      <c r="R2815" s="73">
        <v>10</v>
      </c>
    </row>
    <row r="2816" spans="13:18">
      <c r="M2816" s="78">
        <v>351.375</v>
      </c>
      <c r="N2816" s="84">
        <v>10.6</v>
      </c>
      <c r="O2816" s="84">
        <v>1.7</v>
      </c>
      <c r="P2816" s="84">
        <v>3.4</v>
      </c>
      <c r="Q2816" s="84">
        <v>5.77</v>
      </c>
      <c r="R2816" s="73">
        <v>9</v>
      </c>
    </row>
    <row r="2817" spans="13:18">
      <c r="M2817" s="78">
        <v>351.5</v>
      </c>
      <c r="N2817" s="84">
        <v>12.8</v>
      </c>
      <c r="O2817" s="84">
        <v>1.7</v>
      </c>
      <c r="P2817" s="84">
        <v>5.3</v>
      </c>
      <c r="Q2817" s="84">
        <v>6.12</v>
      </c>
      <c r="R2817" s="73">
        <v>10</v>
      </c>
    </row>
    <row r="2818" spans="13:18">
      <c r="M2818" s="78">
        <v>351.625</v>
      </c>
      <c r="N2818" s="84">
        <v>13.3</v>
      </c>
      <c r="O2818" s="84">
        <v>1.1000000000000001</v>
      </c>
      <c r="P2818" s="84">
        <v>5.3</v>
      </c>
      <c r="Q2818" s="84">
        <v>6.12</v>
      </c>
      <c r="R2818" s="73">
        <v>4</v>
      </c>
    </row>
    <row r="2819" spans="13:18">
      <c r="M2819" s="78">
        <v>351.75</v>
      </c>
      <c r="N2819" s="84">
        <v>9.4</v>
      </c>
      <c r="O2819" s="84">
        <v>0</v>
      </c>
      <c r="P2819" s="84">
        <v>3.4</v>
      </c>
      <c r="Q2819" s="84">
        <v>0.35</v>
      </c>
      <c r="R2819" s="73">
        <v>0</v>
      </c>
    </row>
    <row r="2820" spans="13:18">
      <c r="M2820" s="78">
        <v>351.875</v>
      </c>
      <c r="N2820" s="84">
        <v>4.4000000000000004</v>
      </c>
      <c r="O2820" s="84">
        <v>0.6</v>
      </c>
      <c r="P2820" s="84">
        <v>2.7</v>
      </c>
      <c r="Q2820" s="84">
        <v>1.05</v>
      </c>
      <c r="R2820" s="73">
        <v>0</v>
      </c>
    </row>
    <row r="2821" spans="13:18">
      <c r="M2821" s="78">
        <v>352</v>
      </c>
      <c r="N2821" s="84">
        <v>1.7</v>
      </c>
      <c r="O2821" s="84">
        <v>-1.1000000000000001</v>
      </c>
      <c r="P2821" s="84">
        <v>2.7</v>
      </c>
      <c r="Q2821" s="84">
        <v>0.87</v>
      </c>
      <c r="R2821" s="73">
        <v>0</v>
      </c>
    </row>
    <row r="2822" spans="13:18">
      <c r="M2822" s="78">
        <v>352.125</v>
      </c>
      <c r="N2822" s="84">
        <v>1.1000000000000001</v>
      </c>
      <c r="O2822" s="84">
        <v>-2.2000000000000002</v>
      </c>
      <c r="P2822" s="84">
        <v>0</v>
      </c>
      <c r="Q2822" s="84">
        <v>0</v>
      </c>
      <c r="R2822" s="73">
        <v>0</v>
      </c>
    </row>
    <row r="2823" spans="13:18">
      <c r="M2823" s="78">
        <v>352.25</v>
      </c>
      <c r="N2823" s="84">
        <v>0</v>
      </c>
      <c r="O2823" s="84">
        <v>-3.3</v>
      </c>
      <c r="P2823" s="84">
        <v>0</v>
      </c>
      <c r="Q2823" s="84">
        <v>0</v>
      </c>
      <c r="R2823" s="73">
        <v>0</v>
      </c>
    </row>
    <row r="2824" spans="13:18">
      <c r="M2824" s="78">
        <v>352.375</v>
      </c>
      <c r="N2824" s="84">
        <v>2.2000000000000002</v>
      </c>
      <c r="O2824" s="84">
        <v>-1.1000000000000001</v>
      </c>
      <c r="P2824" s="84">
        <v>1.9</v>
      </c>
      <c r="Q2824" s="84">
        <v>2.1</v>
      </c>
      <c r="R2824" s="73">
        <v>0</v>
      </c>
    </row>
    <row r="2825" spans="13:18">
      <c r="M2825" s="78">
        <v>352.5</v>
      </c>
      <c r="N2825" s="84">
        <v>8.3000000000000007</v>
      </c>
      <c r="O2825" s="84">
        <v>-1.1000000000000001</v>
      </c>
      <c r="P2825" s="84">
        <v>2.7</v>
      </c>
      <c r="Q2825" s="84">
        <v>3.15</v>
      </c>
      <c r="R2825" s="73">
        <v>0</v>
      </c>
    </row>
    <row r="2826" spans="13:18">
      <c r="M2826" s="78">
        <v>352.625</v>
      </c>
      <c r="N2826" s="84">
        <v>11.1</v>
      </c>
      <c r="O2826" s="84">
        <v>0</v>
      </c>
      <c r="P2826" s="84">
        <v>4.5</v>
      </c>
      <c r="Q2826" s="84">
        <v>3.15</v>
      </c>
      <c r="R2826" s="73">
        <v>0</v>
      </c>
    </row>
    <row r="2827" spans="13:18">
      <c r="M2827" s="78">
        <v>352.75</v>
      </c>
      <c r="N2827" s="84">
        <v>8.3000000000000007</v>
      </c>
      <c r="O2827" s="84">
        <v>0</v>
      </c>
      <c r="P2827" s="84">
        <v>2.7</v>
      </c>
      <c r="Q2827" s="84">
        <v>3.32</v>
      </c>
      <c r="R2827" s="73">
        <v>4</v>
      </c>
    </row>
    <row r="2828" spans="13:18">
      <c r="M2828" s="78">
        <v>352.875</v>
      </c>
      <c r="N2828" s="84">
        <v>6.7</v>
      </c>
      <c r="O2828" s="84">
        <v>0</v>
      </c>
      <c r="P2828" s="84">
        <v>3.4</v>
      </c>
      <c r="Q2828" s="84">
        <v>3.32</v>
      </c>
      <c r="R2828" s="73">
        <v>0</v>
      </c>
    </row>
    <row r="2829" spans="13:18">
      <c r="M2829" s="78">
        <v>353</v>
      </c>
      <c r="N2829" s="84">
        <v>6.7</v>
      </c>
      <c r="O2829" s="84">
        <v>0.6</v>
      </c>
      <c r="P2829" s="84">
        <v>3.4</v>
      </c>
      <c r="Q2829" s="84">
        <v>3.67</v>
      </c>
      <c r="R2829" s="73">
        <v>0</v>
      </c>
    </row>
    <row r="2830" spans="13:18">
      <c r="M2830" s="78">
        <v>353.125</v>
      </c>
      <c r="N2830" s="84">
        <v>3.9</v>
      </c>
      <c r="O2830" s="84">
        <v>-1.1000000000000001</v>
      </c>
      <c r="P2830" s="84">
        <v>2.7</v>
      </c>
      <c r="Q2830" s="84">
        <v>3.67</v>
      </c>
      <c r="R2830" s="73">
        <v>0</v>
      </c>
    </row>
    <row r="2831" spans="13:18">
      <c r="M2831" s="78">
        <v>353.25</v>
      </c>
      <c r="N2831" s="84">
        <v>2.8</v>
      </c>
      <c r="O2831" s="84">
        <v>-0.6</v>
      </c>
      <c r="P2831" s="84">
        <v>2.2999999999999998</v>
      </c>
      <c r="Q2831" s="84">
        <v>2.97</v>
      </c>
      <c r="R2831" s="73">
        <v>0</v>
      </c>
    </row>
    <row r="2832" spans="13:18">
      <c r="M2832" s="78">
        <v>353.375</v>
      </c>
      <c r="N2832" s="84">
        <v>7.2</v>
      </c>
      <c r="O2832" s="84">
        <v>4.4000000000000004</v>
      </c>
      <c r="P2832" s="84">
        <v>2.2999999999999998</v>
      </c>
      <c r="Q2832" s="84">
        <v>2.62</v>
      </c>
      <c r="R2832" s="73">
        <v>0</v>
      </c>
    </row>
    <row r="2833" spans="13:18">
      <c r="M2833" s="78">
        <v>353.5</v>
      </c>
      <c r="N2833" s="84">
        <v>16.100000000000001</v>
      </c>
      <c r="O2833" s="84">
        <v>7.2</v>
      </c>
      <c r="P2833" s="84">
        <v>5.3</v>
      </c>
      <c r="Q2833" s="84">
        <v>3.85</v>
      </c>
      <c r="R2833" s="73">
        <v>0</v>
      </c>
    </row>
    <row r="2834" spans="13:18">
      <c r="M2834" s="78">
        <v>353.625</v>
      </c>
      <c r="N2834" s="84">
        <v>20</v>
      </c>
      <c r="O2834" s="84">
        <v>8.9</v>
      </c>
      <c r="P2834" s="84">
        <v>1.1000000000000001</v>
      </c>
      <c r="Q2834" s="84">
        <v>5.07</v>
      </c>
      <c r="R2834" s="73">
        <v>4</v>
      </c>
    </row>
    <row r="2835" spans="13:18">
      <c r="M2835" s="78">
        <v>353.75</v>
      </c>
      <c r="N2835" s="84">
        <v>13.9</v>
      </c>
      <c r="O2835" s="84">
        <v>7.2</v>
      </c>
      <c r="P2835" s="84">
        <v>1.1000000000000001</v>
      </c>
      <c r="Q2835" s="84">
        <v>1.75</v>
      </c>
      <c r="R2835" s="73">
        <v>4</v>
      </c>
    </row>
    <row r="2836" spans="13:18">
      <c r="M2836" s="78">
        <v>353.875</v>
      </c>
      <c r="N2836" s="84">
        <v>10</v>
      </c>
      <c r="O2836" s="84">
        <v>6.1</v>
      </c>
      <c r="P2836" s="84">
        <v>0</v>
      </c>
      <c r="Q2836" s="84">
        <v>0</v>
      </c>
      <c r="R2836" s="73">
        <v>0</v>
      </c>
    </row>
    <row r="2837" spans="13:18">
      <c r="M2837" s="78">
        <v>354</v>
      </c>
      <c r="N2837" s="84">
        <v>13.3</v>
      </c>
      <c r="O2837" s="84">
        <v>10</v>
      </c>
      <c r="P2837" s="84">
        <v>5.3</v>
      </c>
      <c r="Q2837" s="84">
        <v>0.52</v>
      </c>
      <c r="R2837" s="73">
        <v>7</v>
      </c>
    </row>
    <row r="2838" spans="13:18">
      <c r="M2838" s="78">
        <v>354.125</v>
      </c>
      <c r="N2838" s="84">
        <v>7.8</v>
      </c>
      <c r="O2838" s="84">
        <v>0.6</v>
      </c>
      <c r="P2838" s="84">
        <v>6.4</v>
      </c>
      <c r="Q2838" s="84">
        <v>0.7</v>
      </c>
      <c r="R2838" s="73">
        <v>10</v>
      </c>
    </row>
    <row r="2839" spans="13:18">
      <c r="M2839" s="78">
        <v>354.25</v>
      </c>
      <c r="N2839" s="84">
        <v>4.4000000000000004</v>
      </c>
      <c r="O2839" s="84">
        <v>-2.2000000000000002</v>
      </c>
      <c r="P2839" s="84">
        <v>6.4</v>
      </c>
      <c r="Q2839" s="84">
        <v>0.7</v>
      </c>
      <c r="R2839" s="73">
        <v>10</v>
      </c>
    </row>
    <row r="2840" spans="13:18">
      <c r="M2840" s="78">
        <v>354.375</v>
      </c>
      <c r="N2840" s="84">
        <v>4.4000000000000004</v>
      </c>
      <c r="O2840" s="84">
        <v>-6.7</v>
      </c>
      <c r="P2840" s="84">
        <v>8</v>
      </c>
      <c r="Q2840" s="84">
        <v>0.7</v>
      </c>
      <c r="R2840" s="73">
        <v>10</v>
      </c>
    </row>
    <row r="2841" spans="13:18">
      <c r="M2841" s="78">
        <v>354.5</v>
      </c>
      <c r="N2841" s="84">
        <v>3.9</v>
      </c>
      <c r="O2841" s="84">
        <v>-6.7</v>
      </c>
      <c r="P2841" s="84">
        <v>4.9000000000000004</v>
      </c>
      <c r="Q2841" s="84">
        <v>0.52</v>
      </c>
      <c r="R2841" s="73">
        <v>10</v>
      </c>
    </row>
    <row r="2842" spans="13:18">
      <c r="M2842" s="78">
        <v>354.625</v>
      </c>
      <c r="N2842" s="84">
        <v>3.3</v>
      </c>
      <c r="O2842" s="84">
        <v>-9.4</v>
      </c>
      <c r="P2842" s="84">
        <v>6.4</v>
      </c>
      <c r="Q2842" s="84">
        <v>0.52</v>
      </c>
      <c r="R2842" s="73">
        <v>10</v>
      </c>
    </row>
    <row r="2843" spans="13:18">
      <c r="M2843" s="78">
        <v>354.75</v>
      </c>
      <c r="N2843" s="84">
        <v>1.1000000000000001</v>
      </c>
      <c r="O2843" s="84">
        <v>-13.9</v>
      </c>
      <c r="P2843" s="84">
        <v>6.1</v>
      </c>
      <c r="Q2843" s="84">
        <v>0.7</v>
      </c>
      <c r="R2843" s="73">
        <v>10</v>
      </c>
    </row>
    <row r="2844" spans="13:18">
      <c r="M2844" s="78">
        <v>354.875</v>
      </c>
      <c r="N2844" s="84">
        <v>1.1000000000000001</v>
      </c>
      <c r="O2844" s="84">
        <v>-13.9</v>
      </c>
      <c r="P2844" s="84">
        <v>5.3</v>
      </c>
      <c r="Q2844" s="84">
        <v>0.35</v>
      </c>
      <c r="R2844" s="73">
        <v>10</v>
      </c>
    </row>
    <row r="2845" spans="13:18">
      <c r="M2845" s="78">
        <v>355</v>
      </c>
      <c r="N2845" s="84">
        <v>-0.6</v>
      </c>
      <c r="O2845" s="84">
        <v>-13.9</v>
      </c>
      <c r="P2845" s="84">
        <v>5.7</v>
      </c>
      <c r="Q2845" s="84">
        <v>0.35</v>
      </c>
      <c r="R2845" s="73">
        <v>10</v>
      </c>
    </row>
    <row r="2846" spans="13:18">
      <c r="M2846" s="78">
        <v>355.125</v>
      </c>
      <c r="N2846" s="84">
        <v>-3.9</v>
      </c>
      <c r="O2846" s="84">
        <v>-12.8</v>
      </c>
      <c r="P2846" s="84">
        <v>6.1</v>
      </c>
      <c r="Q2846" s="84">
        <v>0.35</v>
      </c>
      <c r="R2846" s="73">
        <v>10</v>
      </c>
    </row>
    <row r="2847" spans="13:18">
      <c r="M2847" s="78">
        <v>355.25</v>
      </c>
      <c r="N2847" s="84">
        <v>-6.1</v>
      </c>
      <c r="O2847" s="84">
        <v>-16.100000000000001</v>
      </c>
      <c r="P2847" s="84">
        <v>5.3</v>
      </c>
      <c r="Q2847" s="84">
        <v>0.52</v>
      </c>
      <c r="R2847" s="73">
        <v>10</v>
      </c>
    </row>
    <row r="2848" spans="13:18">
      <c r="M2848" s="78">
        <v>355.375</v>
      </c>
      <c r="N2848" s="84">
        <v>-7.8</v>
      </c>
      <c r="O2848" s="84">
        <v>-17.2</v>
      </c>
      <c r="P2848" s="84">
        <v>6.1</v>
      </c>
      <c r="Q2848" s="84">
        <v>6.29</v>
      </c>
      <c r="R2848" s="73">
        <v>8</v>
      </c>
    </row>
    <row r="2849" spans="13:18">
      <c r="M2849" s="78">
        <v>355.5</v>
      </c>
      <c r="N2849" s="84">
        <v>-5.6</v>
      </c>
      <c r="O2849" s="84">
        <v>-16.7</v>
      </c>
      <c r="P2849" s="84">
        <v>3.8</v>
      </c>
      <c r="Q2849" s="84">
        <v>0.7</v>
      </c>
      <c r="R2849" s="73">
        <v>8</v>
      </c>
    </row>
    <row r="2850" spans="13:18">
      <c r="M2850" s="78">
        <v>355.625</v>
      </c>
      <c r="N2850" s="84">
        <v>-3.9</v>
      </c>
      <c r="O2850" s="84">
        <v>-16.7</v>
      </c>
      <c r="P2850" s="84">
        <v>3</v>
      </c>
      <c r="Q2850" s="84">
        <v>0.35</v>
      </c>
      <c r="R2850" s="73">
        <v>7</v>
      </c>
    </row>
    <row r="2851" spans="13:18">
      <c r="M2851" s="78">
        <v>355.75</v>
      </c>
      <c r="N2851" s="84">
        <v>-3.9</v>
      </c>
      <c r="O2851" s="84">
        <v>-16.7</v>
      </c>
      <c r="P2851" s="84">
        <v>4.9000000000000004</v>
      </c>
      <c r="Q2851" s="84">
        <v>0.7</v>
      </c>
      <c r="R2851" s="73">
        <v>7</v>
      </c>
    </row>
    <row r="2852" spans="13:18">
      <c r="M2852" s="78">
        <v>355.875</v>
      </c>
      <c r="N2852" s="84">
        <v>-6.7</v>
      </c>
      <c r="O2852" s="84">
        <v>-15</v>
      </c>
      <c r="P2852" s="84">
        <v>3</v>
      </c>
      <c r="Q2852" s="84">
        <v>1.05</v>
      </c>
      <c r="R2852" s="73">
        <v>1</v>
      </c>
    </row>
    <row r="2853" spans="13:18">
      <c r="M2853" s="78">
        <v>356</v>
      </c>
      <c r="N2853" s="84">
        <v>-6.7</v>
      </c>
      <c r="O2853" s="84">
        <v>-14.4</v>
      </c>
      <c r="P2853" s="84">
        <v>3.4</v>
      </c>
      <c r="Q2853" s="84">
        <v>0.7</v>
      </c>
      <c r="R2853" s="73">
        <v>0</v>
      </c>
    </row>
    <row r="2854" spans="13:18">
      <c r="M2854" s="78">
        <v>356.125</v>
      </c>
      <c r="N2854" s="84">
        <v>-7.8</v>
      </c>
      <c r="O2854" s="84">
        <v>-14.4</v>
      </c>
      <c r="P2854" s="84">
        <v>3.4</v>
      </c>
      <c r="Q2854" s="84">
        <v>0.52</v>
      </c>
      <c r="R2854" s="73">
        <v>0</v>
      </c>
    </row>
    <row r="2855" spans="13:18">
      <c r="M2855" s="78">
        <v>356.25</v>
      </c>
      <c r="N2855" s="84">
        <v>-7.8</v>
      </c>
      <c r="O2855" s="84">
        <v>-15</v>
      </c>
      <c r="P2855" s="84">
        <v>4.5</v>
      </c>
      <c r="Q2855" s="84">
        <v>0.17</v>
      </c>
      <c r="R2855" s="73">
        <v>0</v>
      </c>
    </row>
    <row r="2856" spans="13:18">
      <c r="M2856" s="78">
        <v>356.375</v>
      </c>
      <c r="N2856" s="84">
        <v>-7.2</v>
      </c>
      <c r="O2856" s="84">
        <v>-15</v>
      </c>
      <c r="P2856" s="84">
        <v>4.9000000000000004</v>
      </c>
      <c r="Q2856" s="84">
        <v>0.35</v>
      </c>
      <c r="R2856" s="73">
        <v>0</v>
      </c>
    </row>
    <row r="2857" spans="13:18">
      <c r="M2857" s="78">
        <v>356.5</v>
      </c>
      <c r="N2857" s="84">
        <v>-1.7</v>
      </c>
      <c r="O2857" s="84">
        <v>-13.3</v>
      </c>
      <c r="P2857" s="84">
        <v>3.4</v>
      </c>
      <c r="Q2857" s="84">
        <v>1.22</v>
      </c>
      <c r="R2857" s="73">
        <v>0</v>
      </c>
    </row>
    <row r="2858" spans="13:18">
      <c r="M2858" s="78">
        <v>356.625</v>
      </c>
      <c r="N2858" s="84">
        <v>0.6</v>
      </c>
      <c r="O2858" s="84">
        <v>-13.9</v>
      </c>
      <c r="P2858" s="84">
        <v>5.7</v>
      </c>
      <c r="Q2858" s="84">
        <v>1.22</v>
      </c>
      <c r="R2858" s="73">
        <v>0</v>
      </c>
    </row>
    <row r="2859" spans="13:18">
      <c r="M2859" s="78">
        <v>356.75</v>
      </c>
      <c r="N2859" s="84">
        <v>-3.3</v>
      </c>
      <c r="O2859" s="84">
        <v>-13.3</v>
      </c>
      <c r="P2859" s="84">
        <v>3</v>
      </c>
      <c r="Q2859" s="84">
        <v>1.4</v>
      </c>
      <c r="R2859" s="73">
        <v>0</v>
      </c>
    </row>
    <row r="2860" spans="13:18">
      <c r="M2860" s="78">
        <v>356.875</v>
      </c>
      <c r="N2860" s="84">
        <v>-4.4000000000000004</v>
      </c>
      <c r="O2860" s="84">
        <v>-12.2</v>
      </c>
      <c r="P2860" s="84">
        <v>2.7</v>
      </c>
      <c r="Q2860" s="84">
        <v>1.05</v>
      </c>
      <c r="R2860" s="73">
        <v>0</v>
      </c>
    </row>
    <row r="2861" spans="13:18">
      <c r="M2861" s="78">
        <v>357</v>
      </c>
      <c r="N2861" s="84">
        <v>-4.4000000000000004</v>
      </c>
      <c r="O2861" s="84">
        <v>-12.2</v>
      </c>
      <c r="P2861" s="84">
        <v>1.9</v>
      </c>
      <c r="Q2861" s="84">
        <v>5.94</v>
      </c>
      <c r="R2861" s="73">
        <v>0</v>
      </c>
    </row>
    <row r="2862" spans="13:18">
      <c r="M2862" s="78">
        <v>357.125</v>
      </c>
      <c r="N2862" s="84">
        <v>-5.6</v>
      </c>
      <c r="O2862" s="84">
        <v>-12.2</v>
      </c>
      <c r="P2862" s="84">
        <v>0</v>
      </c>
      <c r="Q2862" s="84">
        <v>0</v>
      </c>
      <c r="R2862" s="73">
        <v>0</v>
      </c>
    </row>
    <row r="2863" spans="13:18">
      <c r="M2863" s="78">
        <v>357.25</v>
      </c>
      <c r="N2863" s="84">
        <v>-6.1</v>
      </c>
      <c r="O2863" s="84">
        <v>-11.7</v>
      </c>
      <c r="P2863" s="84">
        <v>0</v>
      </c>
      <c r="Q2863" s="84">
        <v>0</v>
      </c>
      <c r="R2863" s="73">
        <v>2</v>
      </c>
    </row>
    <row r="2864" spans="13:18">
      <c r="M2864" s="78">
        <v>357.375</v>
      </c>
      <c r="N2864" s="84">
        <v>-3.9</v>
      </c>
      <c r="O2864" s="84">
        <v>-9.4</v>
      </c>
      <c r="P2864" s="84">
        <v>0</v>
      </c>
      <c r="Q2864" s="84">
        <v>0</v>
      </c>
      <c r="R2864" s="73">
        <v>10</v>
      </c>
    </row>
    <row r="2865" spans="13:18">
      <c r="M2865" s="78">
        <v>357.5</v>
      </c>
      <c r="N2865" s="84">
        <v>-0.6</v>
      </c>
      <c r="O2865" s="84">
        <v>-10</v>
      </c>
      <c r="P2865" s="84">
        <v>1.1000000000000001</v>
      </c>
      <c r="Q2865" s="84">
        <v>3.85</v>
      </c>
      <c r="R2865" s="73">
        <v>10</v>
      </c>
    </row>
    <row r="2866" spans="13:18">
      <c r="M2866" s="78">
        <v>357.625</v>
      </c>
      <c r="N2866" s="84">
        <v>1.1000000000000001</v>
      </c>
      <c r="O2866" s="84">
        <v>-10</v>
      </c>
      <c r="P2866" s="84">
        <v>3.8</v>
      </c>
      <c r="Q2866" s="84">
        <v>3.15</v>
      </c>
      <c r="R2866" s="73">
        <v>10</v>
      </c>
    </row>
    <row r="2867" spans="13:18">
      <c r="M2867" s="78">
        <v>357.75</v>
      </c>
      <c r="N2867" s="84">
        <v>1.1000000000000001</v>
      </c>
      <c r="O2867" s="84">
        <v>-7.2</v>
      </c>
      <c r="P2867" s="84">
        <v>1.9</v>
      </c>
      <c r="Q2867" s="84">
        <v>1.75</v>
      </c>
      <c r="R2867" s="73">
        <v>10</v>
      </c>
    </row>
    <row r="2868" spans="13:18">
      <c r="M2868" s="78">
        <v>357.875</v>
      </c>
      <c r="N2868" s="84">
        <v>1.1000000000000001</v>
      </c>
      <c r="O2868" s="84">
        <v>-7.2</v>
      </c>
      <c r="P2868" s="84">
        <v>3.4</v>
      </c>
      <c r="Q2868" s="84">
        <v>3.15</v>
      </c>
      <c r="R2868" s="73">
        <v>10</v>
      </c>
    </row>
    <row r="2869" spans="13:18">
      <c r="M2869" s="78">
        <v>358</v>
      </c>
      <c r="N2869" s="84">
        <v>1.7</v>
      </c>
      <c r="O2869" s="84">
        <v>-6.7</v>
      </c>
      <c r="P2869" s="84">
        <v>1.9</v>
      </c>
      <c r="Q2869" s="84">
        <v>3.5</v>
      </c>
      <c r="R2869" s="73">
        <v>10</v>
      </c>
    </row>
    <row r="2870" spans="13:18">
      <c r="M2870" s="78">
        <v>358.125</v>
      </c>
      <c r="N2870" s="84">
        <v>2.2000000000000002</v>
      </c>
      <c r="O2870" s="84">
        <v>-6.1</v>
      </c>
      <c r="P2870" s="84">
        <v>1.1000000000000001</v>
      </c>
      <c r="Q2870" s="84">
        <v>3.15</v>
      </c>
      <c r="R2870" s="73">
        <v>10</v>
      </c>
    </row>
    <row r="2871" spans="13:18">
      <c r="M2871" s="78">
        <v>358.25</v>
      </c>
      <c r="N2871" s="84">
        <v>2.2000000000000002</v>
      </c>
      <c r="O2871" s="84">
        <v>-5</v>
      </c>
      <c r="P2871" s="84">
        <v>1.1000000000000001</v>
      </c>
      <c r="Q2871" s="84">
        <v>2.4500000000000002</v>
      </c>
      <c r="R2871" s="73">
        <v>10</v>
      </c>
    </row>
    <row r="2872" spans="13:18">
      <c r="M2872" s="78">
        <v>358.375</v>
      </c>
      <c r="N2872" s="84">
        <v>3.3</v>
      </c>
      <c r="O2872" s="84">
        <v>-2.8</v>
      </c>
      <c r="P2872" s="84">
        <v>3</v>
      </c>
      <c r="Q2872" s="84">
        <v>2.62</v>
      </c>
      <c r="R2872" s="73">
        <v>10</v>
      </c>
    </row>
    <row r="2873" spans="13:18">
      <c r="M2873" s="78">
        <v>358.5</v>
      </c>
      <c r="N2873" s="84">
        <v>6.1</v>
      </c>
      <c r="O2873" s="84">
        <v>-1.1000000000000001</v>
      </c>
      <c r="P2873" s="84">
        <v>2.2999999999999998</v>
      </c>
      <c r="Q2873" s="84">
        <v>2.8</v>
      </c>
      <c r="R2873" s="73">
        <v>10</v>
      </c>
    </row>
    <row r="2874" spans="13:18">
      <c r="M2874" s="78">
        <v>358.625</v>
      </c>
      <c r="N2874" s="84">
        <v>7.2</v>
      </c>
      <c r="O2874" s="84">
        <v>0</v>
      </c>
      <c r="P2874" s="84">
        <v>3</v>
      </c>
      <c r="Q2874" s="84">
        <v>2.1</v>
      </c>
      <c r="R2874" s="73">
        <v>10</v>
      </c>
    </row>
    <row r="2875" spans="13:18">
      <c r="M2875" s="78">
        <v>358.75</v>
      </c>
      <c r="N2875" s="84">
        <v>6.1</v>
      </c>
      <c r="O2875" s="84">
        <v>1.7</v>
      </c>
      <c r="P2875" s="84">
        <v>2.7</v>
      </c>
      <c r="Q2875" s="84">
        <v>1.22</v>
      </c>
      <c r="R2875" s="73">
        <v>10</v>
      </c>
    </row>
    <row r="2876" spans="13:18">
      <c r="M2876" s="78">
        <v>358.875</v>
      </c>
      <c r="N2876" s="84">
        <v>6.1</v>
      </c>
      <c r="O2876" s="84">
        <v>2.8</v>
      </c>
      <c r="P2876" s="84">
        <v>2.2999999999999998</v>
      </c>
      <c r="Q2876" s="84">
        <v>0.17</v>
      </c>
      <c r="R2876" s="73">
        <v>10</v>
      </c>
    </row>
    <row r="2877" spans="13:18">
      <c r="M2877" s="78">
        <v>359</v>
      </c>
      <c r="N2877" s="84">
        <v>6.7</v>
      </c>
      <c r="O2877" s="84">
        <v>2.8</v>
      </c>
      <c r="P2877" s="84">
        <v>2.2999999999999998</v>
      </c>
      <c r="Q2877" s="84">
        <v>5.94</v>
      </c>
      <c r="R2877" s="73">
        <v>10</v>
      </c>
    </row>
    <row r="2878" spans="13:18">
      <c r="M2878" s="78">
        <v>359.125</v>
      </c>
      <c r="N2878" s="84">
        <v>6.1</v>
      </c>
      <c r="O2878" s="84">
        <v>2.8</v>
      </c>
      <c r="P2878" s="84">
        <v>5.7</v>
      </c>
      <c r="Q2878" s="84">
        <v>5.59</v>
      </c>
      <c r="R2878" s="73">
        <v>10</v>
      </c>
    </row>
    <row r="2879" spans="13:18">
      <c r="M2879" s="78">
        <v>359.25</v>
      </c>
      <c r="N2879" s="84">
        <v>6.1</v>
      </c>
      <c r="O2879" s="84">
        <v>3.3</v>
      </c>
      <c r="P2879" s="84">
        <v>3</v>
      </c>
      <c r="Q2879" s="84">
        <v>5.59</v>
      </c>
      <c r="R2879" s="73">
        <v>10</v>
      </c>
    </row>
    <row r="2880" spans="13:18">
      <c r="M2880" s="78">
        <v>359.375</v>
      </c>
      <c r="N2880" s="84">
        <v>4.4000000000000004</v>
      </c>
      <c r="O2880" s="84">
        <v>-1.1000000000000001</v>
      </c>
      <c r="P2880" s="84">
        <v>5.3</v>
      </c>
      <c r="Q2880" s="84">
        <v>5.94</v>
      </c>
      <c r="R2880" s="73">
        <v>6</v>
      </c>
    </row>
    <row r="2881" spans="13:18">
      <c r="M2881" s="78">
        <v>359.5</v>
      </c>
      <c r="N2881" s="84">
        <v>5.6</v>
      </c>
      <c r="O2881" s="84">
        <v>-2.2000000000000002</v>
      </c>
      <c r="P2881" s="84">
        <v>6.4</v>
      </c>
      <c r="Q2881" s="84">
        <v>5.94</v>
      </c>
      <c r="R2881" s="73">
        <v>4</v>
      </c>
    </row>
    <row r="2882" spans="13:18">
      <c r="M2882" s="78">
        <v>359.625</v>
      </c>
      <c r="N2882" s="84">
        <v>4.4000000000000004</v>
      </c>
      <c r="O2882" s="84">
        <v>-8.3000000000000007</v>
      </c>
      <c r="P2882" s="84">
        <v>8</v>
      </c>
      <c r="Q2882" s="84">
        <v>6.12</v>
      </c>
      <c r="R2882" s="73">
        <v>3</v>
      </c>
    </row>
    <row r="2883" spans="13:18">
      <c r="M2883" s="78">
        <v>359.75</v>
      </c>
      <c r="N2883" s="84">
        <v>-0.6</v>
      </c>
      <c r="O2883" s="84">
        <v>-11.1</v>
      </c>
      <c r="P2883" s="84">
        <v>5.3</v>
      </c>
      <c r="Q2883" s="84">
        <v>6.12</v>
      </c>
      <c r="R2883" s="73">
        <v>0</v>
      </c>
    </row>
    <row r="2884" spans="13:18">
      <c r="M2884" s="78">
        <v>359.875</v>
      </c>
      <c r="N2884" s="84">
        <v>-3.9</v>
      </c>
      <c r="O2884" s="84">
        <v>-12.2</v>
      </c>
      <c r="P2884" s="84">
        <v>5.3</v>
      </c>
      <c r="Q2884" s="84">
        <v>6.29</v>
      </c>
      <c r="R2884" s="73">
        <v>0</v>
      </c>
    </row>
    <row r="2885" spans="13:18">
      <c r="M2885" s="78">
        <v>360</v>
      </c>
      <c r="N2885" s="84">
        <v>-6.1</v>
      </c>
      <c r="O2885" s="84">
        <v>-13.3</v>
      </c>
      <c r="P2885" s="84">
        <v>5.3</v>
      </c>
      <c r="Q2885" s="84">
        <v>0.35</v>
      </c>
      <c r="R2885" s="73">
        <v>0</v>
      </c>
    </row>
    <row r="2886" spans="13:18">
      <c r="M2886" s="78">
        <v>360.125</v>
      </c>
      <c r="N2886" s="84">
        <v>-8.9</v>
      </c>
      <c r="O2886" s="84">
        <v>-14.4</v>
      </c>
      <c r="P2886" s="84">
        <v>3.4</v>
      </c>
      <c r="Q2886" s="84">
        <v>0.17</v>
      </c>
      <c r="R2886" s="73">
        <v>2</v>
      </c>
    </row>
    <row r="2887" spans="13:18">
      <c r="M2887" s="78">
        <v>360.25</v>
      </c>
      <c r="N2887" s="84">
        <v>-10</v>
      </c>
      <c r="O2887" s="84">
        <v>-15</v>
      </c>
      <c r="P2887" s="84">
        <v>4.5</v>
      </c>
      <c r="Q2887" s="84">
        <v>0.35</v>
      </c>
      <c r="R2887" s="73">
        <v>0</v>
      </c>
    </row>
    <row r="2888" spans="13:18">
      <c r="M2888" s="78">
        <v>360.375</v>
      </c>
      <c r="N2888" s="84">
        <v>-9.4</v>
      </c>
      <c r="O2888" s="84">
        <v>-14.4</v>
      </c>
      <c r="P2888" s="84">
        <v>3.4</v>
      </c>
      <c r="Q2888" s="84">
        <v>0.87</v>
      </c>
      <c r="R2888" s="73">
        <v>4</v>
      </c>
    </row>
    <row r="2889" spans="13:18">
      <c r="M2889" s="78">
        <v>360.5</v>
      </c>
      <c r="N2889" s="84">
        <v>-6.1</v>
      </c>
      <c r="O2889" s="84">
        <v>-13.3</v>
      </c>
      <c r="P2889" s="84">
        <v>3</v>
      </c>
      <c r="Q2889" s="84">
        <v>2.1</v>
      </c>
      <c r="R2889" s="73">
        <v>9</v>
      </c>
    </row>
    <row r="2890" spans="13:18">
      <c r="M2890" s="78">
        <v>360.625</v>
      </c>
      <c r="N2890" s="84">
        <v>-4.4000000000000004</v>
      </c>
      <c r="O2890" s="84">
        <v>-12.2</v>
      </c>
      <c r="P2890" s="84">
        <v>2.2999999999999998</v>
      </c>
      <c r="Q2890" s="84">
        <v>2.1</v>
      </c>
      <c r="R2890" s="73">
        <v>10</v>
      </c>
    </row>
    <row r="2891" spans="13:18">
      <c r="M2891" s="78">
        <v>360.75</v>
      </c>
      <c r="N2891" s="84">
        <v>-4.4000000000000004</v>
      </c>
      <c r="O2891" s="84">
        <v>-11.7</v>
      </c>
      <c r="P2891" s="84">
        <v>3</v>
      </c>
      <c r="Q2891" s="84">
        <v>2.1</v>
      </c>
      <c r="R2891" s="73">
        <v>10</v>
      </c>
    </row>
    <row r="2892" spans="13:18">
      <c r="M2892" s="78">
        <v>360.875</v>
      </c>
      <c r="N2892" s="84">
        <v>-4.4000000000000004</v>
      </c>
      <c r="O2892" s="84">
        <v>-10.6</v>
      </c>
      <c r="P2892" s="84">
        <v>2.7</v>
      </c>
      <c r="Q2892" s="84">
        <v>2.27</v>
      </c>
      <c r="R2892" s="73">
        <v>4</v>
      </c>
    </row>
    <row r="2893" spans="13:18">
      <c r="M2893" s="78">
        <v>361</v>
      </c>
      <c r="N2893" s="84">
        <v>-4.4000000000000004</v>
      </c>
      <c r="O2893" s="84">
        <v>-10.6</v>
      </c>
      <c r="P2893" s="84">
        <v>0</v>
      </c>
      <c r="Q2893" s="84">
        <v>0</v>
      </c>
      <c r="R2893" s="73">
        <v>3</v>
      </c>
    </row>
    <row r="2894" spans="13:18">
      <c r="M2894" s="78">
        <v>361.125</v>
      </c>
      <c r="N2894" s="84">
        <v>-6.1</v>
      </c>
      <c r="O2894" s="84">
        <v>-10</v>
      </c>
      <c r="P2894" s="84">
        <v>0</v>
      </c>
      <c r="Q2894" s="84">
        <v>0</v>
      </c>
      <c r="R2894" s="73">
        <v>0</v>
      </c>
    </row>
    <row r="2895" spans="13:18">
      <c r="M2895" s="78">
        <v>361.25</v>
      </c>
      <c r="N2895" s="84">
        <v>-5</v>
      </c>
      <c r="O2895" s="84">
        <v>-8.3000000000000007</v>
      </c>
      <c r="P2895" s="84">
        <v>0</v>
      </c>
      <c r="Q2895" s="84">
        <v>0</v>
      </c>
      <c r="R2895" s="73">
        <v>10</v>
      </c>
    </row>
    <row r="2896" spans="13:18">
      <c r="M2896" s="78">
        <v>361.375</v>
      </c>
      <c r="N2896" s="84">
        <v>-2.8</v>
      </c>
      <c r="O2896" s="84">
        <v>-7.2</v>
      </c>
      <c r="P2896" s="84">
        <v>2.2999999999999998</v>
      </c>
      <c r="Q2896" s="84">
        <v>3.15</v>
      </c>
      <c r="R2896" s="73">
        <v>9</v>
      </c>
    </row>
    <row r="2897" spans="13:18">
      <c r="M2897" s="78">
        <v>361.5</v>
      </c>
      <c r="N2897" s="84">
        <v>-0.6</v>
      </c>
      <c r="O2897" s="84">
        <v>-6.7</v>
      </c>
      <c r="P2897" s="84">
        <v>2.7</v>
      </c>
      <c r="Q2897" s="84">
        <v>4.0199999999999996</v>
      </c>
      <c r="R2897" s="73">
        <v>10</v>
      </c>
    </row>
    <row r="2898" spans="13:18">
      <c r="M2898" s="78">
        <v>361.625</v>
      </c>
      <c r="N2898" s="84">
        <v>1.7</v>
      </c>
      <c r="O2898" s="84">
        <v>-3.3</v>
      </c>
      <c r="P2898" s="84">
        <v>3</v>
      </c>
      <c r="Q2898" s="84">
        <v>4.55</v>
      </c>
      <c r="R2898" s="73">
        <v>10</v>
      </c>
    </row>
    <row r="2899" spans="13:18">
      <c r="M2899" s="78">
        <v>361.75</v>
      </c>
      <c r="N2899" s="84">
        <v>1.7</v>
      </c>
      <c r="O2899" s="84">
        <v>-2.8</v>
      </c>
      <c r="P2899" s="84">
        <v>1.9</v>
      </c>
      <c r="Q2899" s="84">
        <v>2.97</v>
      </c>
      <c r="R2899" s="73">
        <v>10</v>
      </c>
    </row>
    <row r="2900" spans="13:18">
      <c r="M2900" s="78">
        <v>361.875</v>
      </c>
      <c r="N2900" s="84">
        <v>1.7</v>
      </c>
      <c r="O2900" s="84">
        <v>-1.7</v>
      </c>
      <c r="P2900" s="84">
        <v>0</v>
      </c>
      <c r="Q2900" s="84">
        <v>0</v>
      </c>
      <c r="R2900" s="73">
        <v>10</v>
      </c>
    </row>
    <row r="2901" spans="13:18">
      <c r="M2901" s="78">
        <v>362</v>
      </c>
      <c r="N2901" s="84">
        <v>1.1000000000000001</v>
      </c>
      <c r="O2901" s="84">
        <v>-2.2000000000000002</v>
      </c>
      <c r="P2901" s="84">
        <v>1.9</v>
      </c>
      <c r="Q2901" s="84">
        <v>0.35</v>
      </c>
      <c r="R2901" s="73">
        <v>10</v>
      </c>
    </row>
    <row r="2902" spans="13:18">
      <c r="M2902" s="78">
        <v>362.125</v>
      </c>
      <c r="N2902" s="84">
        <v>1.1000000000000001</v>
      </c>
      <c r="O2902" s="84">
        <v>-2.8</v>
      </c>
      <c r="P2902" s="84">
        <v>1.9</v>
      </c>
      <c r="Q2902" s="84">
        <v>5.94</v>
      </c>
      <c r="R2902" s="73">
        <v>10</v>
      </c>
    </row>
    <row r="2903" spans="13:18">
      <c r="M2903" s="78">
        <v>362.25</v>
      </c>
      <c r="N2903" s="84">
        <v>-1.1000000000000001</v>
      </c>
      <c r="O2903" s="84">
        <v>-4.4000000000000004</v>
      </c>
      <c r="P2903" s="84">
        <v>2.7</v>
      </c>
      <c r="Q2903" s="84">
        <v>0.17</v>
      </c>
      <c r="R2903" s="73">
        <v>0</v>
      </c>
    </row>
    <row r="2904" spans="13:18">
      <c r="M2904" s="78">
        <v>362.375</v>
      </c>
      <c r="N2904" s="84">
        <v>0.6</v>
      </c>
      <c r="O2904" s="84">
        <v>-4.4000000000000004</v>
      </c>
      <c r="P2904" s="84">
        <v>3.4</v>
      </c>
      <c r="Q2904" s="84">
        <v>0.35</v>
      </c>
      <c r="R2904" s="73">
        <v>6</v>
      </c>
    </row>
    <row r="2905" spans="13:18">
      <c r="M2905" s="78">
        <v>362.5</v>
      </c>
      <c r="N2905" s="84">
        <v>4.4000000000000004</v>
      </c>
      <c r="O2905" s="84">
        <v>-4.4000000000000004</v>
      </c>
      <c r="P2905" s="84">
        <v>3</v>
      </c>
      <c r="Q2905" s="84">
        <v>1.57</v>
      </c>
      <c r="R2905" s="73">
        <v>5</v>
      </c>
    </row>
    <row r="2906" spans="13:18">
      <c r="M2906" s="78">
        <v>362.625</v>
      </c>
      <c r="N2906" s="84">
        <v>5.6</v>
      </c>
      <c r="O2906" s="84">
        <v>-4.4000000000000004</v>
      </c>
      <c r="P2906" s="84">
        <v>2.7</v>
      </c>
      <c r="Q2906" s="84">
        <v>1.4</v>
      </c>
      <c r="R2906" s="73">
        <v>4</v>
      </c>
    </row>
    <row r="2907" spans="13:18">
      <c r="M2907" s="78">
        <v>362.75</v>
      </c>
      <c r="N2907" s="84">
        <v>1.1000000000000001</v>
      </c>
      <c r="O2907" s="84">
        <v>-5.6</v>
      </c>
      <c r="P2907" s="84">
        <v>2.2999999999999998</v>
      </c>
      <c r="Q2907" s="84">
        <v>2.1</v>
      </c>
      <c r="R2907" s="73">
        <v>10</v>
      </c>
    </row>
    <row r="2908" spans="13:18">
      <c r="M2908" s="78">
        <v>362.875</v>
      </c>
      <c r="N2908" s="84">
        <v>-0.6</v>
      </c>
      <c r="O2908" s="84">
        <v>-6.1</v>
      </c>
      <c r="P2908" s="84">
        <v>2.2999999999999998</v>
      </c>
      <c r="Q2908" s="84">
        <v>1.22</v>
      </c>
      <c r="R2908" s="73">
        <v>4</v>
      </c>
    </row>
    <row r="2909" spans="13:18">
      <c r="M2909" s="78">
        <v>363</v>
      </c>
      <c r="N2909" s="84">
        <v>-2.2000000000000002</v>
      </c>
      <c r="O2909" s="84">
        <v>-6.7</v>
      </c>
      <c r="P2909" s="84">
        <v>0</v>
      </c>
      <c r="Q2909" s="84">
        <v>0</v>
      </c>
      <c r="R2909" s="73">
        <v>0</v>
      </c>
    </row>
    <row r="2910" spans="13:18">
      <c r="M2910" s="78">
        <v>363.125</v>
      </c>
      <c r="N2910" s="84">
        <v>-2.2000000000000002</v>
      </c>
      <c r="O2910" s="84">
        <v>-6.1</v>
      </c>
      <c r="P2910" s="84">
        <v>0</v>
      </c>
      <c r="Q2910" s="84">
        <v>0</v>
      </c>
      <c r="R2910" s="73">
        <v>0</v>
      </c>
    </row>
    <row r="2911" spans="13:18">
      <c r="M2911" s="78">
        <v>363.25</v>
      </c>
      <c r="N2911" s="84">
        <v>-3.9</v>
      </c>
      <c r="O2911" s="84">
        <v>-6.1</v>
      </c>
      <c r="P2911" s="84">
        <v>0</v>
      </c>
      <c r="Q2911" s="84">
        <v>0</v>
      </c>
      <c r="R2911" s="73">
        <v>0</v>
      </c>
    </row>
    <row r="2912" spans="13:18">
      <c r="M2912" s="78">
        <v>363.375</v>
      </c>
      <c r="N2912" s="84">
        <v>0</v>
      </c>
      <c r="O2912" s="84">
        <v>-3.3</v>
      </c>
      <c r="P2912" s="84">
        <v>2.2999999999999998</v>
      </c>
      <c r="Q2912" s="84">
        <v>1.4</v>
      </c>
      <c r="R2912" s="73">
        <v>7</v>
      </c>
    </row>
    <row r="2913" spans="13:18">
      <c r="M2913" s="78">
        <v>363.5</v>
      </c>
      <c r="N2913" s="84">
        <v>6.1</v>
      </c>
      <c r="O2913" s="84">
        <v>-3.9</v>
      </c>
      <c r="P2913" s="84">
        <v>1.1000000000000001</v>
      </c>
      <c r="Q2913" s="84">
        <v>0.87</v>
      </c>
      <c r="R2913" s="73">
        <v>10</v>
      </c>
    </row>
    <row r="2914" spans="13:18">
      <c r="M2914" s="78">
        <v>363.625</v>
      </c>
      <c r="N2914" s="84">
        <v>8.3000000000000007</v>
      </c>
      <c r="O2914" s="84">
        <v>-3.3</v>
      </c>
      <c r="P2914" s="84">
        <v>3.4</v>
      </c>
      <c r="Q2914" s="84">
        <v>2.1</v>
      </c>
      <c r="R2914" s="73">
        <v>8</v>
      </c>
    </row>
    <row r="2915" spans="13:18">
      <c r="M2915" s="78">
        <v>363.75</v>
      </c>
      <c r="N2915" s="84">
        <v>4.4000000000000004</v>
      </c>
      <c r="O2915" s="84">
        <v>-3.9</v>
      </c>
      <c r="P2915" s="84">
        <v>1.1000000000000001</v>
      </c>
      <c r="Q2915" s="84">
        <v>1.92</v>
      </c>
      <c r="R2915" s="73">
        <v>6</v>
      </c>
    </row>
    <row r="2916" spans="13:18">
      <c r="M2916" s="78">
        <v>363.875</v>
      </c>
      <c r="N2916" s="84">
        <v>1.7</v>
      </c>
      <c r="O2916" s="84">
        <v>-3.9</v>
      </c>
      <c r="P2916" s="84">
        <v>0</v>
      </c>
      <c r="Q2916" s="84">
        <v>0</v>
      </c>
      <c r="R2916" s="73">
        <v>0</v>
      </c>
    </row>
    <row r="2917" spans="13:18">
      <c r="M2917" s="78">
        <v>364</v>
      </c>
      <c r="N2917" s="84">
        <v>0</v>
      </c>
      <c r="O2917" s="84">
        <v>-3.9</v>
      </c>
      <c r="P2917" s="84">
        <v>1.9</v>
      </c>
      <c r="Q2917" s="84">
        <v>4.37</v>
      </c>
      <c r="R2917" s="73">
        <v>1</v>
      </c>
    </row>
    <row r="2918" spans="13:18">
      <c r="M2918" s="78">
        <v>364.125</v>
      </c>
      <c r="N2918" s="84">
        <v>0</v>
      </c>
      <c r="O2918" s="84">
        <v>-3.3</v>
      </c>
      <c r="P2918" s="84">
        <v>2.7</v>
      </c>
      <c r="Q2918" s="84">
        <v>4.55</v>
      </c>
      <c r="R2918" s="73">
        <v>0</v>
      </c>
    </row>
    <row r="2919" spans="13:18">
      <c r="M2919" s="78">
        <v>364.25</v>
      </c>
      <c r="N2919" s="84">
        <v>-1.1000000000000001</v>
      </c>
      <c r="O2919" s="84">
        <v>-4.4000000000000004</v>
      </c>
      <c r="P2919" s="84">
        <v>1.9</v>
      </c>
      <c r="Q2919" s="84">
        <v>4.37</v>
      </c>
      <c r="R2919" s="73">
        <v>0</v>
      </c>
    </row>
    <row r="2920" spans="13:18">
      <c r="M2920" s="78">
        <v>364.375</v>
      </c>
      <c r="N2920" s="84">
        <v>2.8</v>
      </c>
      <c r="O2920" s="84">
        <v>-1.7</v>
      </c>
      <c r="P2920" s="84">
        <v>0</v>
      </c>
      <c r="Q2920" s="84">
        <v>0</v>
      </c>
      <c r="R2920" s="73">
        <v>8</v>
      </c>
    </row>
    <row r="2921" spans="13:18">
      <c r="M2921" s="78">
        <v>364.5</v>
      </c>
      <c r="N2921" s="84">
        <v>10</v>
      </c>
      <c r="O2921" s="84">
        <v>1.1000000000000001</v>
      </c>
      <c r="P2921" s="84">
        <v>5.7</v>
      </c>
      <c r="Q2921" s="84">
        <v>6.12</v>
      </c>
      <c r="R2921" s="73">
        <v>10</v>
      </c>
    </row>
    <row r="2922" spans="13:18">
      <c r="M2922" s="78">
        <v>364.625</v>
      </c>
      <c r="N2922" s="84">
        <v>8.3000000000000007</v>
      </c>
      <c r="O2922" s="84">
        <v>1.7</v>
      </c>
      <c r="P2922" s="84">
        <v>5.3</v>
      </c>
      <c r="Q2922" s="84">
        <v>6.12</v>
      </c>
      <c r="R2922" s="73">
        <v>10</v>
      </c>
    </row>
    <row r="2923" spans="13:18">
      <c r="M2923" s="78">
        <v>364.75</v>
      </c>
      <c r="N2923" s="84">
        <v>6.1</v>
      </c>
      <c r="O2923" s="84">
        <v>3.3</v>
      </c>
      <c r="P2923" s="84">
        <v>1.9</v>
      </c>
      <c r="Q2923" s="84">
        <v>5.59</v>
      </c>
      <c r="R2923" s="73">
        <v>0</v>
      </c>
    </row>
    <row r="2924" spans="13:18">
      <c r="M2924" s="78">
        <v>364.875</v>
      </c>
      <c r="N2924" s="84">
        <v>5</v>
      </c>
      <c r="O2924" s="84">
        <v>0</v>
      </c>
      <c r="P2924" s="84">
        <v>3.8</v>
      </c>
      <c r="Q2924" s="84">
        <v>6.29</v>
      </c>
      <c r="R2924" s="73">
        <v>0</v>
      </c>
    </row>
    <row r="2925" spans="13:18">
      <c r="M2925" s="78">
        <v>365</v>
      </c>
      <c r="N2925" s="84">
        <v>5</v>
      </c>
      <c r="O2925" s="84">
        <v>-0.6</v>
      </c>
      <c r="P2925" s="84">
        <v>3.8</v>
      </c>
      <c r="Q2925" s="84">
        <v>0.17</v>
      </c>
      <c r="R2925" s="73">
        <v>0</v>
      </c>
    </row>
    <row r="2926" spans="13:18">
      <c r="M2926" s="78">
        <v>365.125</v>
      </c>
      <c r="N2926" s="84">
        <v>1.7</v>
      </c>
      <c r="O2926" s="84">
        <v>-1.7</v>
      </c>
      <c r="P2926" s="84">
        <v>1.9</v>
      </c>
      <c r="Q2926" s="84">
        <v>5.42</v>
      </c>
      <c r="R2926" s="73">
        <v>0</v>
      </c>
    </row>
    <row r="2927" spans="13:18">
      <c r="M2927" s="78">
        <v>365.25</v>
      </c>
      <c r="N2927" s="84">
        <v>1.1000000000000001</v>
      </c>
      <c r="O2927" s="84">
        <v>-1.7</v>
      </c>
      <c r="P2927" s="84">
        <v>2.2999999999999998</v>
      </c>
      <c r="Q2927" s="84">
        <v>6.12</v>
      </c>
      <c r="R2927" s="73">
        <v>0</v>
      </c>
    </row>
    <row r="2928" spans="13:18">
      <c r="M2928" s="78">
        <v>365.375</v>
      </c>
      <c r="N2928" s="84">
        <v>4.4000000000000004</v>
      </c>
      <c r="O2928" s="84">
        <v>1.1000000000000001</v>
      </c>
      <c r="P2928" s="84">
        <v>1.9</v>
      </c>
      <c r="Q2928" s="84">
        <v>5.24</v>
      </c>
      <c r="R2928" s="73">
        <v>0</v>
      </c>
    </row>
    <row r="2929" spans="13:18">
      <c r="M2929" s="78">
        <v>365.5</v>
      </c>
      <c r="N2929" s="84">
        <v>10</v>
      </c>
      <c r="O2929" s="84">
        <v>1.7</v>
      </c>
      <c r="P2929" s="84">
        <v>1.9</v>
      </c>
      <c r="Q2929" s="84">
        <v>4.72</v>
      </c>
      <c r="R2929" s="73">
        <v>3</v>
      </c>
    </row>
    <row r="2930" spans="13:18">
      <c r="M2930" s="78">
        <v>365.625</v>
      </c>
      <c r="N2930" s="84">
        <v>12.8</v>
      </c>
      <c r="O2930" s="84">
        <v>1.7</v>
      </c>
      <c r="P2930" s="84">
        <v>3</v>
      </c>
      <c r="Q2930" s="84">
        <v>2.4500000000000002</v>
      </c>
      <c r="R2930" s="73">
        <v>3</v>
      </c>
    </row>
    <row r="2931" spans="13:18">
      <c r="M2931" s="78">
        <v>365.75</v>
      </c>
      <c r="N2931" s="84">
        <v>7.2</v>
      </c>
      <c r="O2931" s="84">
        <v>0</v>
      </c>
      <c r="P2931" s="84">
        <v>3.4</v>
      </c>
      <c r="Q2931" s="84">
        <v>2.8</v>
      </c>
      <c r="R2931" s="73">
        <v>0</v>
      </c>
    </row>
    <row r="2932" spans="13:18">
      <c r="M2932" s="78">
        <v>365.875</v>
      </c>
      <c r="N2932" s="84">
        <v>5.6</v>
      </c>
      <c r="O2932" s="84">
        <v>-1.1000000000000001</v>
      </c>
      <c r="P2932" s="84">
        <v>2.7</v>
      </c>
      <c r="Q2932" s="84">
        <v>3.67</v>
      </c>
      <c r="R2932" s="73">
        <v>0</v>
      </c>
    </row>
    <row r="2933" spans="13:18">
      <c r="M2933" s="78">
        <v>366</v>
      </c>
      <c r="N2933" s="84">
        <v>7.2</v>
      </c>
      <c r="O2933" s="84">
        <v>-0.6</v>
      </c>
      <c r="P2933" s="84">
        <v>3.4</v>
      </c>
      <c r="Q2933" s="84">
        <v>3.85</v>
      </c>
      <c r="R2933" s="73">
        <v>0</v>
      </c>
    </row>
    <row r="2934" spans="13:18">
      <c r="M2934" s="78">
        <v>366.125</v>
      </c>
      <c r="N2934" s="84">
        <v>3.9</v>
      </c>
      <c r="O2934" s="84">
        <v>-1.1000000000000001</v>
      </c>
      <c r="P2934" s="84">
        <v>4.5</v>
      </c>
      <c r="Q2934" s="84">
        <v>3.85</v>
      </c>
      <c r="R2934" s="73">
        <v>3</v>
      </c>
    </row>
    <row r="2935" spans="13:18">
      <c r="M2935" s="78">
        <v>366.25</v>
      </c>
      <c r="N2935" s="84">
        <v>6.7</v>
      </c>
      <c r="O2935" s="84">
        <v>-1.1000000000000001</v>
      </c>
      <c r="P2935" s="84">
        <v>2.2999999999999998</v>
      </c>
      <c r="Q2935" s="84">
        <v>4.55</v>
      </c>
      <c r="R2935" s="73">
        <v>10</v>
      </c>
    </row>
    <row r="2936" spans="13:18">
      <c r="M2936" s="78">
        <v>366.375</v>
      </c>
      <c r="N2936" s="84">
        <v>7.8</v>
      </c>
      <c r="O2936" s="84">
        <v>-0.6</v>
      </c>
      <c r="P2936" s="84">
        <v>3</v>
      </c>
      <c r="Q2936" s="84">
        <v>4.2</v>
      </c>
      <c r="R2936" s="73">
        <v>4</v>
      </c>
    </row>
    <row r="2937" spans="13:18">
      <c r="M2937" s="78">
        <v>366.5</v>
      </c>
      <c r="N2937" s="84">
        <v>15.6</v>
      </c>
      <c r="O2937" s="84">
        <v>1.7</v>
      </c>
      <c r="P2937" s="84">
        <v>3.4</v>
      </c>
      <c r="Q2937" s="84">
        <v>5.07</v>
      </c>
      <c r="R2937" s="73">
        <v>0</v>
      </c>
    </row>
    <row r="2938" spans="13:18">
      <c r="M2938" s="78">
        <v>366.625</v>
      </c>
      <c r="N2938" s="84">
        <v>17.8</v>
      </c>
      <c r="O2938" s="84">
        <v>1.1000000000000001</v>
      </c>
      <c r="P2938" s="84">
        <v>2.2999999999999998</v>
      </c>
      <c r="Q2938" s="84">
        <v>4.9000000000000004</v>
      </c>
      <c r="R2938" s="73">
        <v>0</v>
      </c>
    </row>
    <row r="2939" spans="13:18">
      <c r="M2939" s="78">
        <v>366.75</v>
      </c>
      <c r="N2939" s="84">
        <v>14.4</v>
      </c>
      <c r="O2939" s="84">
        <v>-1.1000000000000001</v>
      </c>
      <c r="P2939" s="84">
        <v>2.2999999999999998</v>
      </c>
      <c r="Q2939" s="84">
        <v>5.24</v>
      </c>
      <c r="R2939" s="73">
        <v>0</v>
      </c>
    </row>
    <row r="2940" spans="13:18" ht="14.25" thickBot="1">
      <c r="M2940" s="79">
        <v>366.875</v>
      </c>
      <c r="N2940" s="85">
        <v>6.7</v>
      </c>
      <c r="O2940" s="85">
        <v>-0.6</v>
      </c>
      <c r="P2940" s="85">
        <v>2.2999999999999998</v>
      </c>
      <c r="Q2940" s="85">
        <v>5.24</v>
      </c>
      <c r="R2940" s="74">
        <v>0</v>
      </c>
    </row>
  </sheetData>
  <phoneticPr fontId="2" type="noConversion"/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22"/>
  <dimension ref="A1:O43"/>
  <sheetViews>
    <sheetView workbookViewId="0"/>
  </sheetViews>
  <sheetFormatPr defaultColWidth="9" defaultRowHeight="13.5"/>
  <cols>
    <col min="1" max="1" width="9" style="8"/>
    <col min="2" max="4" width="9" style="25"/>
    <col min="5" max="8" width="9" style="8"/>
    <col min="9" max="9" width="9" style="9"/>
    <col min="10" max="16384" width="9" style="8"/>
  </cols>
  <sheetData>
    <row r="1" spans="1:15" s="5" customFormat="1" ht="14.25" thickBot="1"/>
    <row r="2" spans="1:15" ht="14.25" thickBot="1">
      <c r="A2" s="1"/>
      <c r="B2" s="13"/>
      <c r="C2" s="14" t="s">
        <v>576</v>
      </c>
      <c r="D2" s="8"/>
      <c r="I2" s="1"/>
      <c r="J2" s="1"/>
    </row>
    <row r="3" spans="1:15" ht="14.25" thickBot="1">
      <c r="A3" s="2"/>
      <c r="C3" s="8"/>
      <c r="D3" s="8"/>
      <c r="G3" s="10"/>
      <c r="I3" s="8"/>
    </row>
    <row r="4" spans="1:15">
      <c r="A4" s="3"/>
      <c r="B4" s="89" t="s">
        <v>602</v>
      </c>
      <c r="C4" s="90"/>
      <c r="D4" s="90"/>
      <c r="E4" s="90"/>
      <c r="F4" s="90"/>
      <c r="G4" s="91"/>
      <c r="I4" s="8"/>
      <c r="J4" s="3"/>
    </row>
    <row r="5" spans="1:15">
      <c r="A5" s="3"/>
      <c r="B5" s="92"/>
      <c r="C5" s="93" t="s">
        <v>604</v>
      </c>
      <c r="D5" s="94"/>
      <c r="E5" s="94"/>
      <c r="F5" s="94"/>
      <c r="G5" s="95"/>
      <c r="I5" s="8"/>
    </row>
    <row r="6" spans="1:15" ht="14.25" thickBot="1">
      <c r="A6" s="3"/>
      <c r="B6" s="96"/>
      <c r="C6" s="97" t="s">
        <v>603</v>
      </c>
      <c r="D6" s="98"/>
      <c r="E6" s="98"/>
      <c r="F6" s="98"/>
      <c r="G6" s="99"/>
      <c r="I6" s="8"/>
    </row>
    <row r="7" spans="1:15">
      <c r="A7" s="3"/>
      <c r="D7" s="8"/>
      <c r="I7" s="8"/>
    </row>
    <row r="8" spans="1:15" ht="14.25" thickBot="1">
      <c r="A8" s="3"/>
      <c r="I8" s="10"/>
      <c r="J8" s="3"/>
    </row>
    <row r="9" spans="1:15">
      <c r="A9" s="3"/>
      <c r="B9" s="8" t="s">
        <v>577</v>
      </c>
      <c r="C9" s="29" t="s">
        <v>632</v>
      </c>
      <c r="D9" s="31"/>
      <c r="G9" s="29" t="s">
        <v>632</v>
      </c>
      <c r="H9" s="104"/>
      <c r="I9" s="105"/>
      <c r="J9" s="106"/>
      <c r="K9" s="52"/>
    </row>
    <row r="10" spans="1:15">
      <c r="A10" s="3"/>
      <c r="B10" s="8" t="s">
        <v>578</v>
      </c>
      <c r="C10" s="102" t="s">
        <v>2</v>
      </c>
      <c r="D10" s="32"/>
      <c r="G10" s="102" t="s">
        <v>2</v>
      </c>
      <c r="H10" s="103"/>
      <c r="I10" s="107"/>
      <c r="J10" s="87"/>
      <c r="K10" s="34"/>
      <c r="L10" s="100"/>
      <c r="M10" s="100"/>
      <c r="N10" s="100"/>
      <c r="O10" s="101"/>
    </row>
    <row r="11" spans="1:15">
      <c r="A11" s="3"/>
      <c r="B11" s="8" t="s">
        <v>0</v>
      </c>
      <c r="C11" s="33">
        <v>1</v>
      </c>
      <c r="D11" s="34">
        <v>365</v>
      </c>
      <c r="G11" s="33">
        <v>1</v>
      </c>
      <c r="H11" s="36">
        <v>155</v>
      </c>
      <c r="I11" s="86">
        <v>220</v>
      </c>
      <c r="J11" s="87">
        <v>300</v>
      </c>
      <c r="K11" s="108">
        <v>365</v>
      </c>
      <c r="L11" s="27"/>
      <c r="M11" s="27"/>
      <c r="N11" s="27"/>
      <c r="O11" s="27"/>
    </row>
    <row r="12" spans="1:15">
      <c r="A12" s="3"/>
      <c r="B12" s="8" t="s">
        <v>633</v>
      </c>
      <c r="C12" s="35">
        <v>0.9</v>
      </c>
      <c r="D12" s="30">
        <v>0.9</v>
      </c>
      <c r="G12" s="35">
        <v>0.9</v>
      </c>
      <c r="H12" s="87">
        <v>0.9</v>
      </c>
      <c r="I12" s="87">
        <v>0.9</v>
      </c>
      <c r="J12" s="87">
        <v>0.9</v>
      </c>
      <c r="K12" s="30">
        <v>0.9</v>
      </c>
      <c r="L12" s="28"/>
      <c r="M12" s="28"/>
      <c r="N12" s="28"/>
      <c r="O12" s="28"/>
    </row>
    <row r="13" spans="1:15">
      <c r="A13" s="3"/>
      <c r="B13" s="8" t="s">
        <v>634</v>
      </c>
      <c r="C13" s="35">
        <v>0.9</v>
      </c>
      <c r="D13" s="30">
        <v>0.9</v>
      </c>
      <c r="G13" s="35">
        <v>0.9</v>
      </c>
      <c r="H13" s="87">
        <v>0.9</v>
      </c>
      <c r="I13" s="87">
        <v>0.9</v>
      </c>
      <c r="J13" s="87">
        <v>0.9</v>
      </c>
      <c r="K13" s="30">
        <v>0.9</v>
      </c>
      <c r="L13" s="11"/>
      <c r="M13" s="11"/>
      <c r="N13" s="11"/>
      <c r="O13" s="11"/>
    </row>
    <row r="14" spans="1:15">
      <c r="A14" s="3"/>
      <c r="B14" s="8" t="s">
        <v>635</v>
      </c>
      <c r="C14" s="35">
        <v>0.9</v>
      </c>
      <c r="D14" s="30">
        <v>0.9</v>
      </c>
      <c r="G14" s="35">
        <v>0.9</v>
      </c>
      <c r="H14" s="87">
        <v>0.9</v>
      </c>
      <c r="I14" s="87">
        <v>0.9</v>
      </c>
      <c r="J14" s="87">
        <v>0.9</v>
      </c>
      <c r="K14" s="30">
        <v>0.9</v>
      </c>
      <c r="L14" s="11"/>
      <c r="M14" s="11"/>
      <c r="N14" s="11"/>
      <c r="O14" s="11"/>
    </row>
    <row r="15" spans="1:15">
      <c r="A15" s="3"/>
      <c r="B15" s="8" t="s">
        <v>636</v>
      </c>
      <c r="C15" s="35">
        <v>0.9</v>
      </c>
      <c r="D15" s="30">
        <v>0.9</v>
      </c>
      <c r="G15" s="35">
        <v>0.9</v>
      </c>
      <c r="H15" s="87">
        <v>0.9</v>
      </c>
      <c r="I15" s="87">
        <v>0.9</v>
      </c>
      <c r="J15" s="87">
        <v>0.9</v>
      </c>
      <c r="K15" s="30">
        <v>0.9</v>
      </c>
      <c r="L15" s="11"/>
      <c r="M15" s="11"/>
      <c r="N15" s="11"/>
      <c r="O15" s="11"/>
    </row>
    <row r="16" spans="1:15">
      <c r="A16" s="3"/>
      <c r="B16" s="8" t="s">
        <v>637</v>
      </c>
      <c r="C16" s="35">
        <v>0.9</v>
      </c>
      <c r="D16" s="30">
        <v>0.9</v>
      </c>
      <c r="G16" s="35">
        <v>0.9</v>
      </c>
      <c r="H16" s="87">
        <v>0.9</v>
      </c>
      <c r="I16" s="87">
        <v>0.9</v>
      </c>
      <c r="J16" s="87">
        <v>0.9</v>
      </c>
      <c r="K16" s="30">
        <v>0.9</v>
      </c>
      <c r="L16" s="11"/>
      <c r="M16" s="11"/>
      <c r="N16" s="11"/>
      <c r="O16" s="11"/>
    </row>
    <row r="17" spans="1:15">
      <c r="A17" s="3"/>
      <c r="B17" s="8" t="s">
        <v>638</v>
      </c>
      <c r="C17" s="35">
        <v>0.9</v>
      </c>
      <c r="D17" s="30">
        <v>0.9</v>
      </c>
      <c r="G17" s="35">
        <v>0.9</v>
      </c>
      <c r="H17" s="87">
        <v>0.9</v>
      </c>
      <c r="I17" s="87">
        <v>0.9</v>
      </c>
      <c r="J17" s="87">
        <v>0.9</v>
      </c>
      <c r="K17" s="30">
        <v>0.9</v>
      </c>
      <c r="L17" s="11"/>
      <c r="M17" s="11"/>
      <c r="N17" s="11"/>
      <c r="O17" s="11"/>
    </row>
    <row r="18" spans="1:15">
      <c r="A18" s="3"/>
      <c r="B18" s="8" t="s">
        <v>639</v>
      </c>
      <c r="C18" s="35">
        <v>0.9</v>
      </c>
      <c r="D18" s="30">
        <v>0.9</v>
      </c>
      <c r="G18" s="35">
        <v>0.9</v>
      </c>
      <c r="H18" s="87">
        <v>0.9</v>
      </c>
      <c r="I18" s="87">
        <v>0.9</v>
      </c>
      <c r="J18" s="87">
        <v>0.9</v>
      </c>
      <c r="K18" s="30">
        <v>0.9</v>
      </c>
      <c r="L18" s="11"/>
      <c r="M18" s="11"/>
      <c r="N18" s="11"/>
      <c r="O18" s="11"/>
    </row>
    <row r="19" spans="1:15">
      <c r="A19" s="3"/>
      <c r="B19" s="8" t="s">
        <v>640</v>
      </c>
      <c r="C19" s="35">
        <v>0.9</v>
      </c>
      <c r="D19" s="30">
        <v>0.9</v>
      </c>
      <c r="G19" s="35">
        <v>0.9</v>
      </c>
      <c r="H19" s="87">
        <v>0.9</v>
      </c>
      <c r="I19" s="87">
        <v>0.9</v>
      </c>
      <c r="J19" s="87">
        <v>0.9</v>
      </c>
      <c r="K19" s="30">
        <v>0.9</v>
      </c>
      <c r="L19" s="11"/>
      <c r="M19" s="11"/>
      <c r="N19" s="11"/>
      <c r="O19" s="11"/>
    </row>
    <row r="20" spans="1:15">
      <c r="A20" s="3"/>
      <c r="B20" s="8" t="s">
        <v>641</v>
      </c>
      <c r="C20" s="35">
        <v>0.9</v>
      </c>
      <c r="D20" s="30">
        <v>0.9</v>
      </c>
      <c r="G20" s="35">
        <v>0.9</v>
      </c>
      <c r="H20" s="87">
        <v>0.9</v>
      </c>
      <c r="I20" s="87">
        <v>0.9</v>
      </c>
      <c r="J20" s="87">
        <v>0.9</v>
      </c>
      <c r="K20" s="30">
        <v>0.9</v>
      </c>
      <c r="L20" s="11"/>
      <c r="M20" s="11"/>
      <c r="N20" s="11"/>
      <c r="O20" s="11"/>
    </row>
    <row r="21" spans="1:15">
      <c r="A21" s="3"/>
      <c r="B21" s="8" t="s">
        <v>642</v>
      </c>
      <c r="C21" s="35">
        <v>0.9</v>
      </c>
      <c r="D21" s="30">
        <v>0.9</v>
      </c>
      <c r="G21" s="35">
        <v>0.9</v>
      </c>
      <c r="H21" s="87">
        <v>0.9</v>
      </c>
      <c r="I21" s="87">
        <v>0.9</v>
      </c>
      <c r="J21" s="87">
        <v>0.9</v>
      </c>
      <c r="K21" s="30">
        <v>0.9</v>
      </c>
      <c r="L21" s="11"/>
      <c r="M21" s="11"/>
      <c r="N21" s="11"/>
      <c r="O21" s="11"/>
    </row>
    <row r="22" spans="1:15">
      <c r="A22" s="3"/>
      <c r="B22" s="8" t="s">
        <v>643</v>
      </c>
      <c r="C22" s="35">
        <v>0.9</v>
      </c>
      <c r="D22" s="30">
        <v>0.9</v>
      </c>
      <c r="G22" s="35">
        <v>0.9</v>
      </c>
      <c r="H22" s="87">
        <v>0.9</v>
      </c>
      <c r="I22" s="87">
        <v>0.9</v>
      </c>
      <c r="J22" s="87">
        <v>0.9</v>
      </c>
      <c r="K22" s="30">
        <v>0.9</v>
      </c>
      <c r="L22" s="11"/>
      <c r="M22" s="11"/>
      <c r="N22" s="11"/>
      <c r="O22" s="11"/>
    </row>
    <row r="23" spans="1:15">
      <c r="A23" s="3"/>
      <c r="B23" s="8" t="s">
        <v>644</v>
      </c>
      <c r="C23" s="35">
        <v>0.9</v>
      </c>
      <c r="D23" s="30">
        <v>0.9</v>
      </c>
      <c r="G23" s="35">
        <v>0.9</v>
      </c>
      <c r="H23" s="87">
        <v>0.9</v>
      </c>
      <c r="I23" s="87">
        <v>0.9</v>
      </c>
      <c r="J23" s="87">
        <v>0.9</v>
      </c>
      <c r="K23" s="30">
        <v>0.9</v>
      </c>
      <c r="L23" s="11"/>
      <c r="M23" s="11"/>
      <c r="N23" s="11"/>
      <c r="O23" s="11"/>
    </row>
    <row r="24" spans="1:15">
      <c r="A24" s="3"/>
      <c r="B24" s="8" t="s">
        <v>645</v>
      </c>
      <c r="C24" s="35">
        <v>0.9</v>
      </c>
      <c r="D24" s="30">
        <v>0.9</v>
      </c>
      <c r="G24" s="35">
        <v>0.9</v>
      </c>
      <c r="H24" s="87">
        <v>0.9</v>
      </c>
      <c r="I24" s="87">
        <v>0.9</v>
      </c>
      <c r="J24" s="87">
        <v>0.9</v>
      </c>
      <c r="K24" s="30">
        <v>0.9</v>
      </c>
      <c r="L24" s="11"/>
      <c r="M24" s="11"/>
      <c r="N24" s="11"/>
      <c r="O24" s="11"/>
    </row>
    <row r="25" spans="1:15">
      <c r="A25" s="3"/>
      <c r="B25" s="8" t="s">
        <v>646</v>
      </c>
      <c r="C25" s="35">
        <v>0.9</v>
      </c>
      <c r="D25" s="30">
        <v>0.9</v>
      </c>
      <c r="G25" s="35">
        <v>0.9</v>
      </c>
      <c r="H25" s="87">
        <v>0.9</v>
      </c>
      <c r="I25" s="87">
        <v>0.9</v>
      </c>
      <c r="J25" s="87">
        <v>0.9</v>
      </c>
      <c r="K25" s="30">
        <v>0.9</v>
      </c>
      <c r="L25" s="11"/>
      <c r="M25" s="11"/>
      <c r="N25" s="11"/>
      <c r="O25" s="11"/>
    </row>
    <row r="26" spans="1:15">
      <c r="A26" s="3"/>
      <c r="B26" s="8" t="s">
        <v>647</v>
      </c>
      <c r="C26" s="35">
        <v>0.9</v>
      </c>
      <c r="D26" s="30">
        <v>0.9</v>
      </c>
      <c r="G26" s="35">
        <v>0.9</v>
      </c>
      <c r="H26" s="87">
        <v>0.9</v>
      </c>
      <c r="I26" s="87">
        <v>0.9</v>
      </c>
      <c r="J26" s="87">
        <v>0.9</v>
      </c>
      <c r="K26" s="30">
        <v>0.9</v>
      </c>
      <c r="L26" s="11"/>
      <c r="M26" s="11"/>
      <c r="N26" s="11"/>
      <c r="O26" s="11"/>
    </row>
    <row r="27" spans="1:15">
      <c r="A27" s="3"/>
      <c r="B27" s="8" t="s">
        <v>648</v>
      </c>
      <c r="C27" s="35">
        <v>0.9</v>
      </c>
      <c r="D27" s="30">
        <v>0.9</v>
      </c>
      <c r="G27" s="35">
        <v>0.9</v>
      </c>
      <c r="H27" s="87">
        <v>0.9</v>
      </c>
      <c r="I27" s="87">
        <v>0.9</v>
      </c>
      <c r="J27" s="87">
        <v>0.9</v>
      </c>
      <c r="K27" s="30">
        <v>0.9</v>
      </c>
      <c r="L27" s="11"/>
      <c r="M27" s="11"/>
      <c r="N27" s="11"/>
      <c r="O27" s="11"/>
    </row>
    <row r="28" spans="1:15">
      <c r="A28" s="3"/>
      <c r="B28" s="8" t="s">
        <v>649</v>
      </c>
      <c r="C28" s="35">
        <v>0.9</v>
      </c>
      <c r="D28" s="30">
        <v>0.9</v>
      </c>
      <c r="G28" s="35">
        <v>0.9</v>
      </c>
      <c r="H28" s="87">
        <v>0.9</v>
      </c>
      <c r="I28" s="87">
        <v>0.9</v>
      </c>
      <c r="J28" s="87">
        <v>0.9</v>
      </c>
      <c r="K28" s="30">
        <v>0.9</v>
      </c>
      <c r="L28" s="11"/>
      <c r="M28" s="11"/>
      <c r="N28" s="11"/>
      <c r="O28" s="11"/>
    </row>
    <row r="29" spans="1:15">
      <c r="A29" s="3"/>
      <c r="B29" s="8" t="s">
        <v>650</v>
      </c>
      <c r="C29" s="35">
        <v>0.9</v>
      </c>
      <c r="D29" s="30">
        <v>0.9</v>
      </c>
      <c r="G29" s="35">
        <v>0.9</v>
      </c>
      <c r="H29" s="87">
        <v>0.9</v>
      </c>
      <c r="I29" s="87">
        <v>0.9</v>
      </c>
      <c r="J29" s="87">
        <v>0.9</v>
      </c>
      <c r="K29" s="30">
        <v>0.9</v>
      </c>
      <c r="L29" s="11"/>
      <c r="M29" s="11"/>
      <c r="N29" s="11"/>
      <c r="O29" s="11"/>
    </row>
    <row r="30" spans="1:15">
      <c r="A30" s="3"/>
      <c r="B30" s="8" t="s">
        <v>651</v>
      </c>
      <c r="C30" s="35">
        <v>0.9</v>
      </c>
      <c r="D30" s="30">
        <v>0.9</v>
      </c>
      <c r="G30" s="35">
        <v>0.9</v>
      </c>
      <c r="H30" s="87">
        <v>0.9</v>
      </c>
      <c r="I30" s="87">
        <v>0.9</v>
      </c>
      <c r="J30" s="87">
        <v>0.9</v>
      </c>
      <c r="K30" s="30">
        <v>0.9</v>
      </c>
      <c r="L30" s="11"/>
      <c r="M30" s="11"/>
      <c r="N30" s="11"/>
      <c r="O30" s="11"/>
    </row>
    <row r="31" spans="1:15">
      <c r="A31" s="3"/>
      <c r="B31" s="8" t="s">
        <v>652</v>
      </c>
      <c r="C31" s="35">
        <v>0.9</v>
      </c>
      <c r="D31" s="30">
        <v>0.9</v>
      </c>
      <c r="G31" s="35">
        <v>0.9</v>
      </c>
      <c r="H31" s="87">
        <v>0.9</v>
      </c>
      <c r="I31" s="87">
        <v>0.9</v>
      </c>
      <c r="J31" s="87">
        <v>0.9</v>
      </c>
      <c r="K31" s="30">
        <v>0.9</v>
      </c>
      <c r="L31" s="11"/>
      <c r="M31" s="11"/>
      <c r="N31" s="11"/>
      <c r="O31" s="11"/>
    </row>
    <row r="32" spans="1:15">
      <c r="A32" s="3"/>
      <c r="B32" s="8" t="s">
        <v>653</v>
      </c>
      <c r="C32" s="35">
        <v>0.9</v>
      </c>
      <c r="D32" s="30">
        <v>0.9</v>
      </c>
      <c r="G32" s="35">
        <v>0.9</v>
      </c>
      <c r="H32" s="87">
        <v>0.9</v>
      </c>
      <c r="I32" s="87">
        <v>0.9</v>
      </c>
      <c r="J32" s="87">
        <v>0.9</v>
      </c>
      <c r="K32" s="30">
        <v>0.9</v>
      </c>
      <c r="L32" s="11"/>
      <c r="M32" s="11"/>
      <c r="N32" s="11"/>
      <c r="O32" s="11"/>
    </row>
    <row r="33" spans="1:15">
      <c r="A33" s="3"/>
      <c r="B33" s="8" t="s">
        <v>654</v>
      </c>
      <c r="C33" s="35">
        <v>0.9</v>
      </c>
      <c r="D33" s="30">
        <v>0.9</v>
      </c>
      <c r="G33" s="35">
        <v>0.9</v>
      </c>
      <c r="H33" s="87">
        <v>0.9</v>
      </c>
      <c r="I33" s="87">
        <v>0.9</v>
      </c>
      <c r="J33" s="87">
        <v>0.9</v>
      </c>
      <c r="K33" s="30">
        <v>0.9</v>
      </c>
      <c r="L33" s="11"/>
      <c r="M33" s="11"/>
      <c r="N33" s="11"/>
      <c r="O33" s="11"/>
    </row>
    <row r="34" spans="1:15">
      <c r="A34" s="3"/>
      <c r="B34" s="8" t="s">
        <v>655</v>
      </c>
      <c r="C34" s="35">
        <v>0.9</v>
      </c>
      <c r="D34" s="30">
        <v>0.9</v>
      </c>
      <c r="G34" s="35">
        <v>0.9</v>
      </c>
      <c r="H34" s="87">
        <v>0.9</v>
      </c>
      <c r="I34" s="87">
        <v>0.9</v>
      </c>
      <c r="J34" s="87">
        <v>0.9</v>
      </c>
      <c r="K34" s="30">
        <v>0.9</v>
      </c>
      <c r="L34" s="11"/>
      <c r="M34" s="11"/>
      <c r="N34" s="11"/>
      <c r="O34" s="11"/>
    </row>
    <row r="35" spans="1:15">
      <c r="A35" s="3"/>
      <c r="B35" s="8" t="s">
        <v>656</v>
      </c>
      <c r="C35" s="35">
        <v>0.9</v>
      </c>
      <c r="D35" s="30">
        <v>0.9</v>
      </c>
      <c r="G35" s="35">
        <v>0.9</v>
      </c>
      <c r="H35" s="87">
        <v>0.9</v>
      </c>
      <c r="I35" s="87">
        <v>0.9</v>
      </c>
      <c r="J35" s="87">
        <v>0.9</v>
      </c>
      <c r="K35" s="30">
        <v>0.9</v>
      </c>
      <c r="L35" s="11"/>
      <c r="M35" s="11"/>
      <c r="N35" s="11"/>
      <c r="O35" s="11"/>
    </row>
    <row r="36" spans="1:15">
      <c r="A36" s="3"/>
      <c r="B36" s="8" t="s">
        <v>657</v>
      </c>
      <c r="C36" s="35">
        <v>0.9</v>
      </c>
      <c r="D36" s="30">
        <v>0.9</v>
      </c>
      <c r="G36" s="35">
        <v>0.9</v>
      </c>
      <c r="H36" s="87">
        <v>0.9</v>
      </c>
      <c r="I36" s="87">
        <v>0.9</v>
      </c>
      <c r="J36" s="87">
        <v>0.9</v>
      </c>
      <c r="K36" s="30">
        <v>0.9</v>
      </c>
      <c r="L36" s="11"/>
      <c r="M36" s="11"/>
      <c r="N36" s="11"/>
      <c r="O36" s="11"/>
    </row>
    <row r="37" spans="1:15">
      <c r="A37" s="3"/>
      <c r="B37" s="8" t="s">
        <v>658</v>
      </c>
      <c r="C37" s="35">
        <v>0.9</v>
      </c>
      <c r="D37" s="30">
        <v>0.9</v>
      </c>
      <c r="G37" s="35">
        <v>0.9</v>
      </c>
      <c r="H37" s="87">
        <v>0.9</v>
      </c>
      <c r="I37" s="87">
        <v>0.9</v>
      </c>
      <c r="J37" s="87">
        <v>0.9</v>
      </c>
      <c r="K37" s="30">
        <v>0.9</v>
      </c>
      <c r="L37" s="11"/>
      <c r="M37" s="11"/>
      <c r="N37" s="11"/>
      <c r="O37" s="11"/>
    </row>
    <row r="38" spans="1:15">
      <c r="A38" s="3"/>
      <c r="B38" s="8" t="s">
        <v>659</v>
      </c>
      <c r="C38" s="35">
        <v>0.9</v>
      </c>
      <c r="D38" s="30">
        <v>0.9</v>
      </c>
      <c r="G38" s="35">
        <v>0.9</v>
      </c>
      <c r="H38" s="87">
        <v>0.9</v>
      </c>
      <c r="I38" s="87">
        <v>0.9</v>
      </c>
      <c r="J38" s="87">
        <v>0.9</v>
      </c>
      <c r="K38" s="30">
        <v>0.9</v>
      </c>
      <c r="L38" s="11"/>
      <c r="M38" s="11"/>
      <c r="N38" s="11"/>
      <c r="O38" s="11"/>
    </row>
    <row r="39" spans="1:15">
      <c r="A39" s="3"/>
      <c r="B39" s="8" t="s">
        <v>660</v>
      </c>
      <c r="C39" s="35">
        <v>0.9</v>
      </c>
      <c r="D39" s="30">
        <v>0.9</v>
      </c>
      <c r="G39" s="35">
        <v>0.9</v>
      </c>
      <c r="H39" s="87">
        <v>0.9</v>
      </c>
      <c r="I39" s="87">
        <v>0.9</v>
      </c>
      <c r="J39" s="87">
        <v>0.9</v>
      </c>
      <c r="K39" s="30">
        <v>0.9</v>
      </c>
      <c r="L39" s="11"/>
      <c r="M39" s="11"/>
      <c r="N39" s="11"/>
      <c r="O39" s="11"/>
    </row>
    <row r="40" spans="1:15">
      <c r="A40" s="3"/>
      <c r="B40" s="8" t="s">
        <v>661</v>
      </c>
      <c r="C40" s="35">
        <v>0.9</v>
      </c>
      <c r="D40" s="30">
        <v>0.9</v>
      </c>
      <c r="G40" s="35">
        <v>0.9</v>
      </c>
      <c r="H40" s="87">
        <v>0.9</v>
      </c>
      <c r="I40" s="87">
        <v>0.9</v>
      </c>
      <c r="J40" s="87">
        <v>0.9</v>
      </c>
      <c r="K40" s="30">
        <v>0.9</v>
      </c>
      <c r="L40" s="11"/>
      <c r="M40" s="11"/>
      <c r="N40" s="11"/>
      <c r="O40" s="11"/>
    </row>
    <row r="41" spans="1:15">
      <c r="A41" s="3"/>
      <c r="B41" s="8" t="s">
        <v>662</v>
      </c>
      <c r="C41" s="35">
        <v>0.9</v>
      </c>
      <c r="D41" s="30">
        <v>0.9</v>
      </c>
      <c r="G41" s="35">
        <v>0.9</v>
      </c>
      <c r="H41" s="87">
        <v>0.9</v>
      </c>
      <c r="I41" s="87">
        <v>0.9</v>
      </c>
      <c r="J41" s="87">
        <v>0.9</v>
      </c>
      <c r="K41" s="30">
        <v>0.9</v>
      </c>
      <c r="L41" s="11"/>
      <c r="M41" s="11"/>
      <c r="N41" s="11"/>
      <c r="O41" s="11"/>
    </row>
    <row r="42" spans="1:15">
      <c r="A42" s="3"/>
      <c r="B42" s="8" t="s">
        <v>663</v>
      </c>
      <c r="C42" s="35">
        <v>0.9</v>
      </c>
      <c r="D42" s="30">
        <v>0.9</v>
      </c>
      <c r="G42" s="35">
        <v>0.9</v>
      </c>
      <c r="H42" s="87">
        <v>0.9</v>
      </c>
      <c r="I42" s="87">
        <v>0.9</v>
      </c>
      <c r="J42" s="87">
        <v>0.9</v>
      </c>
      <c r="K42" s="30">
        <v>0.9</v>
      </c>
      <c r="L42" s="11"/>
      <c r="M42" s="11"/>
      <c r="N42" s="11"/>
      <c r="O42" s="11"/>
    </row>
    <row r="43" spans="1:15" ht="14.25" thickBot="1">
      <c r="A43" s="3"/>
      <c r="B43" s="8" t="s">
        <v>664</v>
      </c>
      <c r="C43" s="75">
        <v>0.9</v>
      </c>
      <c r="D43" s="77">
        <v>0.9</v>
      </c>
      <c r="G43" s="75">
        <v>0.9</v>
      </c>
      <c r="H43" s="88">
        <v>0.9</v>
      </c>
      <c r="I43" s="88">
        <v>0.9</v>
      </c>
      <c r="J43" s="88">
        <v>0.9</v>
      </c>
      <c r="K43" s="77">
        <v>0.9</v>
      </c>
      <c r="L43" s="11"/>
      <c r="M43" s="11"/>
      <c r="N43" s="11"/>
      <c r="O43" s="11"/>
    </row>
  </sheetData>
  <phoneticPr fontId="5" type="noConversion"/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3"/>
  <dimension ref="A1:N40"/>
  <sheetViews>
    <sheetView workbookViewId="0"/>
  </sheetViews>
  <sheetFormatPr defaultColWidth="9" defaultRowHeight="13.5"/>
  <cols>
    <col min="1" max="2" width="9" style="8"/>
    <col min="3" max="4" width="9" style="8" customWidth="1"/>
    <col min="5" max="5" width="9" style="8"/>
    <col min="6" max="8" width="9" style="26"/>
    <col min="9" max="9" width="9" style="9"/>
    <col min="10" max="16384" width="9" style="8"/>
  </cols>
  <sheetData>
    <row r="1" spans="1:14" s="5" customFormat="1" ht="14.25" thickBot="1">
      <c r="D1" s="6"/>
      <c r="N1" s="7"/>
    </row>
    <row r="2" spans="1:14" ht="14.25" thickBot="1">
      <c r="A2" s="1"/>
      <c r="B2" s="13"/>
      <c r="C2" s="14" t="s">
        <v>576</v>
      </c>
      <c r="D2" s="1"/>
    </row>
    <row r="3" spans="1:14" ht="14.25" thickBot="1">
      <c r="A3" s="2"/>
      <c r="E3" s="4"/>
      <c r="N3" s="3"/>
    </row>
    <row r="4" spans="1:14">
      <c r="A4" s="3"/>
      <c r="B4" s="89" t="s">
        <v>602</v>
      </c>
      <c r="C4" s="90"/>
      <c r="D4" s="90"/>
      <c r="E4" s="90"/>
      <c r="F4" s="90"/>
      <c r="G4" s="91"/>
      <c r="N4" s="3"/>
    </row>
    <row r="5" spans="1:14">
      <c r="A5" s="3"/>
      <c r="B5" s="92"/>
      <c r="C5" s="93" t="s">
        <v>604</v>
      </c>
      <c r="D5" s="94"/>
      <c r="E5" s="94"/>
      <c r="F5" s="94"/>
      <c r="G5" s="95"/>
      <c r="N5" s="3"/>
    </row>
    <row r="6" spans="1:14" ht="14.25" thickBot="1">
      <c r="A6" s="3"/>
      <c r="B6" s="96"/>
      <c r="C6" s="97" t="s">
        <v>603</v>
      </c>
      <c r="D6" s="98"/>
      <c r="E6" s="98"/>
      <c r="F6" s="98"/>
      <c r="G6" s="99"/>
      <c r="N6" s="3"/>
    </row>
    <row r="7" spans="1:14">
      <c r="A7" s="3"/>
      <c r="C7" s="3"/>
      <c r="D7" s="3"/>
      <c r="N7" s="3"/>
    </row>
    <row r="8" spans="1:14" ht="14.25" thickBot="1">
      <c r="A8" s="3"/>
      <c r="E8" s="3"/>
      <c r="F8" s="3"/>
      <c r="G8" s="8"/>
      <c r="I8" s="26"/>
      <c r="K8" s="8" t="s">
        <v>580</v>
      </c>
      <c r="L8" s="8" t="s">
        <v>581</v>
      </c>
      <c r="M8" s="8" t="s">
        <v>580</v>
      </c>
      <c r="N8" s="3" t="s">
        <v>581</v>
      </c>
    </row>
    <row r="9" spans="1:14">
      <c r="A9" s="3"/>
      <c r="D9" s="3" t="s">
        <v>577</v>
      </c>
      <c r="E9" s="29" t="s">
        <v>583</v>
      </c>
      <c r="F9" s="31"/>
      <c r="G9" s="8"/>
      <c r="I9" s="26"/>
      <c r="J9" s="3" t="s">
        <v>577</v>
      </c>
      <c r="K9" s="29" t="s">
        <v>582</v>
      </c>
      <c r="L9" s="104"/>
      <c r="M9" s="83"/>
      <c r="N9" s="71"/>
    </row>
    <row r="10" spans="1:14">
      <c r="A10" s="3"/>
      <c r="D10" s="3" t="s">
        <v>578</v>
      </c>
      <c r="E10" s="102" t="s">
        <v>3</v>
      </c>
      <c r="F10" s="32"/>
      <c r="G10" s="8"/>
      <c r="I10" s="26"/>
      <c r="J10" s="3" t="s">
        <v>578</v>
      </c>
      <c r="K10" s="102" t="s">
        <v>584</v>
      </c>
      <c r="L10" s="103"/>
      <c r="M10" s="103"/>
      <c r="N10" s="32"/>
    </row>
    <row r="11" spans="1:14">
      <c r="A11" s="3"/>
      <c r="D11" s="3" t="s">
        <v>0</v>
      </c>
      <c r="E11" s="78">
        <v>180.5</v>
      </c>
      <c r="F11" s="73">
        <v>187.5</v>
      </c>
      <c r="G11" s="8"/>
      <c r="I11" s="26"/>
      <c r="J11" s="3" t="s">
        <v>0</v>
      </c>
      <c r="K11" s="78">
        <v>180</v>
      </c>
      <c r="L11" s="84">
        <v>190</v>
      </c>
      <c r="M11" s="84">
        <v>180</v>
      </c>
      <c r="N11" s="73">
        <v>190</v>
      </c>
    </row>
    <row r="12" spans="1:14">
      <c r="A12" s="3"/>
      <c r="D12" s="3" t="s">
        <v>666</v>
      </c>
      <c r="E12" s="35">
        <v>19.3</v>
      </c>
      <c r="F12" s="30">
        <v>20.3</v>
      </c>
      <c r="G12" s="8"/>
      <c r="I12" s="26"/>
      <c r="J12" s="3" t="s">
        <v>666</v>
      </c>
      <c r="K12" s="35">
        <v>23.5</v>
      </c>
      <c r="L12" s="87">
        <v>9</v>
      </c>
      <c r="M12" s="87">
        <v>23.5</v>
      </c>
      <c r="N12" s="30">
        <v>9</v>
      </c>
    </row>
    <row r="13" spans="1:14">
      <c r="A13" s="3"/>
      <c r="D13" s="3" t="s">
        <v>667</v>
      </c>
      <c r="E13" s="35">
        <v>19.3</v>
      </c>
      <c r="F13" s="30">
        <v>20.3</v>
      </c>
      <c r="G13" s="8"/>
      <c r="I13" s="26"/>
      <c r="J13" s="3" t="s">
        <v>667</v>
      </c>
      <c r="K13" s="35">
        <v>23.5</v>
      </c>
      <c r="L13" s="87">
        <v>9</v>
      </c>
      <c r="M13" s="87">
        <v>23.5</v>
      </c>
      <c r="N13" s="30">
        <v>9</v>
      </c>
    </row>
    <row r="14" spans="1:14">
      <c r="A14" s="3"/>
      <c r="D14" s="3" t="s">
        <v>668</v>
      </c>
      <c r="E14" s="35">
        <v>19.3</v>
      </c>
      <c r="F14" s="30">
        <v>20.3</v>
      </c>
      <c r="G14" s="8"/>
      <c r="I14" s="26"/>
      <c r="J14" s="3" t="s">
        <v>668</v>
      </c>
      <c r="K14" s="35">
        <v>23.5</v>
      </c>
      <c r="L14" s="87">
        <v>9</v>
      </c>
      <c r="M14" s="87">
        <v>23.5</v>
      </c>
      <c r="N14" s="30">
        <v>9</v>
      </c>
    </row>
    <row r="15" spans="1:14">
      <c r="A15" s="3"/>
      <c r="D15" s="3" t="s">
        <v>669</v>
      </c>
      <c r="E15" s="35">
        <v>19.3</v>
      </c>
      <c r="F15" s="30">
        <v>20.3</v>
      </c>
      <c r="G15" s="8"/>
      <c r="I15" s="100"/>
      <c r="J15" s="3" t="s">
        <v>669</v>
      </c>
      <c r="K15" s="35">
        <v>23.5</v>
      </c>
      <c r="L15" s="87">
        <v>9</v>
      </c>
      <c r="M15" s="87">
        <v>23.5</v>
      </c>
      <c r="N15" s="30">
        <v>9</v>
      </c>
    </row>
    <row r="16" spans="1:14">
      <c r="C16" s="3" t="s">
        <v>665</v>
      </c>
      <c r="D16" s="3" t="s">
        <v>670</v>
      </c>
      <c r="E16" s="35">
        <v>19.3</v>
      </c>
      <c r="F16" s="30">
        <v>20.3</v>
      </c>
      <c r="G16" s="8"/>
      <c r="I16" s="3" t="s">
        <v>665</v>
      </c>
      <c r="J16" s="3" t="s">
        <v>670</v>
      </c>
      <c r="K16" s="35">
        <v>23.5</v>
      </c>
      <c r="L16" s="87">
        <v>9</v>
      </c>
      <c r="M16" s="87">
        <v>23.5</v>
      </c>
      <c r="N16" s="30">
        <v>9</v>
      </c>
    </row>
    <row r="17" spans="1:14">
      <c r="A17" s="3"/>
      <c r="D17" s="3" t="s">
        <v>671</v>
      </c>
      <c r="E17" s="35">
        <v>19</v>
      </c>
      <c r="F17" s="30">
        <v>20</v>
      </c>
      <c r="G17" s="8"/>
      <c r="I17" s="28"/>
      <c r="J17" s="3" t="s">
        <v>671</v>
      </c>
      <c r="K17" s="35">
        <v>23.9</v>
      </c>
      <c r="L17" s="87">
        <v>9</v>
      </c>
      <c r="M17" s="87">
        <v>23.9</v>
      </c>
      <c r="N17" s="30">
        <v>9</v>
      </c>
    </row>
    <row r="18" spans="1:14">
      <c r="A18" s="3"/>
      <c r="D18" s="3" t="s">
        <v>672</v>
      </c>
      <c r="E18" s="35">
        <v>18.8</v>
      </c>
      <c r="F18" s="30">
        <v>19.8</v>
      </c>
      <c r="G18" s="8"/>
      <c r="I18" s="11"/>
      <c r="J18" s="3" t="s">
        <v>672</v>
      </c>
      <c r="K18" s="35">
        <v>24.5</v>
      </c>
      <c r="L18" s="87">
        <v>9</v>
      </c>
      <c r="M18" s="87">
        <v>24.5</v>
      </c>
      <c r="N18" s="30">
        <v>9</v>
      </c>
    </row>
    <row r="19" spans="1:14">
      <c r="A19" s="3"/>
      <c r="D19" s="3" t="s">
        <v>673</v>
      </c>
      <c r="E19" s="35">
        <v>18.7</v>
      </c>
      <c r="F19" s="30">
        <v>19.7</v>
      </c>
      <c r="G19" s="8"/>
      <c r="I19" s="11"/>
      <c r="J19" s="3" t="s">
        <v>673</v>
      </c>
      <c r="K19" s="35">
        <v>25</v>
      </c>
      <c r="L19" s="87">
        <v>8.8000000000000007</v>
      </c>
      <c r="M19" s="87">
        <v>25</v>
      </c>
      <c r="N19" s="30">
        <v>8.8000000000000007</v>
      </c>
    </row>
    <row r="20" spans="1:14">
      <c r="A20" s="3"/>
      <c r="D20" s="3" t="s">
        <v>674</v>
      </c>
      <c r="E20" s="35">
        <v>18.600000000000001</v>
      </c>
      <c r="F20" s="30">
        <v>19.600000000000001</v>
      </c>
      <c r="G20" s="8"/>
      <c r="I20" s="11"/>
      <c r="J20" s="3" t="s">
        <v>674</v>
      </c>
      <c r="K20" s="35">
        <v>26</v>
      </c>
      <c r="L20" s="87">
        <v>8.6999999999999993</v>
      </c>
      <c r="M20" s="87">
        <v>26</v>
      </c>
      <c r="N20" s="30">
        <v>8.6999999999999993</v>
      </c>
    </row>
    <row r="21" spans="1:14">
      <c r="A21" s="3"/>
      <c r="D21" s="3" t="s">
        <v>675</v>
      </c>
      <c r="E21" s="35">
        <v>18.399999999999999</v>
      </c>
      <c r="F21" s="30">
        <v>19.399999999999999</v>
      </c>
      <c r="G21" s="8"/>
      <c r="I21" s="11"/>
      <c r="J21" s="3" t="s">
        <v>675</v>
      </c>
      <c r="K21" s="35">
        <v>27</v>
      </c>
      <c r="L21" s="87">
        <v>8.6</v>
      </c>
      <c r="M21" s="87">
        <v>27</v>
      </c>
      <c r="N21" s="30">
        <v>8.6</v>
      </c>
    </row>
    <row r="22" spans="1:14">
      <c r="A22" s="3"/>
      <c r="D22" s="3" t="s">
        <v>676</v>
      </c>
      <c r="E22" s="35">
        <v>18</v>
      </c>
      <c r="F22" s="30">
        <v>19</v>
      </c>
      <c r="G22" s="8"/>
      <c r="I22" s="11"/>
      <c r="J22" s="3" t="s">
        <v>676</v>
      </c>
      <c r="K22" s="35">
        <v>28</v>
      </c>
      <c r="L22" s="87">
        <v>8.4</v>
      </c>
      <c r="M22" s="87">
        <v>28</v>
      </c>
      <c r="N22" s="30">
        <v>8.4</v>
      </c>
    </row>
    <row r="23" spans="1:14">
      <c r="A23" s="3"/>
      <c r="D23" s="3" t="s">
        <v>677</v>
      </c>
      <c r="E23" s="35">
        <v>17</v>
      </c>
      <c r="F23" s="30">
        <v>18</v>
      </c>
      <c r="G23" s="8"/>
      <c r="I23" s="11"/>
      <c r="J23" s="3" t="s">
        <v>677</v>
      </c>
      <c r="K23" s="35">
        <v>29</v>
      </c>
      <c r="L23" s="87">
        <v>8</v>
      </c>
      <c r="M23" s="87">
        <v>29</v>
      </c>
      <c r="N23" s="30">
        <v>8</v>
      </c>
    </row>
    <row r="24" spans="1:14">
      <c r="A24" s="3"/>
      <c r="D24" s="3" t="s">
        <v>678</v>
      </c>
      <c r="E24" s="35">
        <v>15</v>
      </c>
      <c r="F24" s="30">
        <v>15.5</v>
      </c>
      <c r="G24" s="8"/>
      <c r="I24" s="11"/>
      <c r="J24" s="3" t="s">
        <v>678</v>
      </c>
      <c r="K24" s="35">
        <v>29.5</v>
      </c>
      <c r="L24" s="87">
        <v>7.5</v>
      </c>
      <c r="M24" s="87">
        <v>29.5</v>
      </c>
      <c r="N24" s="30">
        <v>7.5</v>
      </c>
    </row>
    <row r="25" spans="1:14">
      <c r="A25" s="3"/>
      <c r="D25" s="3" t="s">
        <v>679</v>
      </c>
      <c r="E25" s="35">
        <v>14</v>
      </c>
      <c r="F25" s="30">
        <v>14</v>
      </c>
      <c r="G25" s="8"/>
      <c r="I25" s="11"/>
      <c r="J25" s="3" t="s">
        <v>679</v>
      </c>
      <c r="K25" s="35">
        <v>30</v>
      </c>
      <c r="L25" s="87">
        <v>7</v>
      </c>
      <c r="M25" s="87">
        <v>30</v>
      </c>
      <c r="N25" s="30">
        <v>7</v>
      </c>
    </row>
    <row r="26" spans="1:14">
      <c r="A26" s="3"/>
      <c r="D26" s="3" t="s">
        <v>680</v>
      </c>
      <c r="E26" s="35">
        <v>13.5</v>
      </c>
      <c r="F26" s="30">
        <v>13.5</v>
      </c>
      <c r="G26" s="8"/>
      <c r="I26" s="11"/>
      <c r="J26" s="3" t="s">
        <v>680</v>
      </c>
      <c r="K26" s="35">
        <v>30.2</v>
      </c>
      <c r="L26" s="87">
        <v>6</v>
      </c>
      <c r="M26" s="87">
        <v>30.2</v>
      </c>
      <c r="N26" s="30">
        <v>6</v>
      </c>
    </row>
    <row r="27" spans="1:14">
      <c r="A27" s="3"/>
      <c r="D27" s="3" t="s">
        <v>681</v>
      </c>
      <c r="E27" s="35">
        <v>13.2</v>
      </c>
      <c r="F27" s="30">
        <v>13.2</v>
      </c>
      <c r="G27" s="8"/>
      <c r="I27" s="11"/>
      <c r="J27" s="3" t="s">
        <v>681</v>
      </c>
      <c r="K27" s="35">
        <v>30.4</v>
      </c>
      <c r="L27" s="87">
        <v>5.5</v>
      </c>
      <c r="M27" s="87">
        <v>30.4</v>
      </c>
      <c r="N27" s="30">
        <v>5.5</v>
      </c>
    </row>
    <row r="28" spans="1:14">
      <c r="A28" s="3"/>
      <c r="D28" s="3" t="s">
        <v>682</v>
      </c>
      <c r="E28" s="35">
        <v>13</v>
      </c>
      <c r="F28" s="30">
        <v>13</v>
      </c>
      <c r="G28" s="8"/>
      <c r="I28" s="11"/>
      <c r="J28" s="3" t="s">
        <v>682</v>
      </c>
      <c r="K28" s="35">
        <v>30.6</v>
      </c>
      <c r="L28" s="87">
        <v>5.5</v>
      </c>
      <c r="M28" s="87">
        <v>30.6</v>
      </c>
      <c r="N28" s="30">
        <v>5.5</v>
      </c>
    </row>
    <row r="29" spans="1:14">
      <c r="A29" s="3"/>
      <c r="D29" s="3" t="s">
        <v>683</v>
      </c>
      <c r="E29" s="35">
        <v>12.8</v>
      </c>
      <c r="F29" s="30">
        <v>12.8</v>
      </c>
      <c r="G29" s="8"/>
      <c r="I29" s="11"/>
      <c r="J29" s="3" t="s">
        <v>683</v>
      </c>
      <c r="K29" s="35">
        <v>30.6</v>
      </c>
      <c r="L29" s="87">
        <v>5.5</v>
      </c>
      <c r="M29" s="87">
        <v>30.6</v>
      </c>
      <c r="N29" s="30">
        <v>5.5</v>
      </c>
    </row>
    <row r="30" spans="1:14">
      <c r="A30" s="3"/>
      <c r="D30" s="3" t="s">
        <v>684</v>
      </c>
      <c r="E30" s="35">
        <v>12.8</v>
      </c>
      <c r="F30" s="30">
        <v>12.8</v>
      </c>
      <c r="G30" s="8"/>
      <c r="I30" s="11"/>
      <c r="J30" s="3" t="s">
        <v>684</v>
      </c>
      <c r="K30" s="35">
        <v>30.6</v>
      </c>
      <c r="L30" s="87">
        <v>5.5</v>
      </c>
      <c r="M30" s="87">
        <v>30.6</v>
      </c>
      <c r="N30" s="30">
        <v>5.5</v>
      </c>
    </row>
    <row r="31" spans="1:14">
      <c r="A31" s="3"/>
      <c r="D31" s="3" t="s">
        <v>685</v>
      </c>
      <c r="E31" s="35">
        <v>12.8</v>
      </c>
      <c r="F31" s="30">
        <v>12.8</v>
      </c>
      <c r="G31" s="8"/>
      <c r="I31" s="11"/>
      <c r="J31" s="3" t="s">
        <v>685</v>
      </c>
      <c r="K31" s="35">
        <v>30.6</v>
      </c>
      <c r="L31" s="87">
        <v>5.5</v>
      </c>
      <c r="M31" s="87">
        <v>30.6</v>
      </c>
      <c r="N31" s="30">
        <v>5.5</v>
      </c>
    </row>
    <row r="32" spans="1:14" ht="14.25" thickBot="1">
      <c r="A32" s="3"/>
      <c r="D32" s="3" t="s">
        <v>686</v>
      </c>
      <c r="E32" s="75">
        <v>12.8</v>
      </c>
      <c r="F32" s="77">
        <v>12.8</v>
      </c>
      <c r="G32" s="8"/>
      <c r="I32" s="11"/>
      <c r="J32" s="3" t="s">
        <v>686</v>
      </c>
      <c r="K32" s="75">
        <v>30.6</v>
      </c>
      <c r="L32" s="88">
        <v>5.5</v>
      </c>
      <c r="M32" s="88">
        <v>30.6</v>
      </c>
      <c r="N32" s="77">
        <v>5.5</v>
      </c>
    </row>
    <row r="33" spans="3:8">
      <c r="C33" s="11"/>
      <c r="G33" s="11"/>
      <c r="H33" s="11"/>
    </row>
    <row r="34" spans="3:8">
      <c r="C34" s="3"/>
      <c r="G34" s="11"/>
      <c r="H34" s="11"/>
    </row>
    <row r="35" spans="3:8">
      <c r="C35" s="3"/>
      <c r="G35" s="11"/>
      <c r="H35" s="11"/>
    </row>
    <row r="36" spans="3:8">
      <c r="C36" s="3"/>
      <c r="G36" s="11"/>
      <c r="H36" s="11"/>
    </row>
    <row r="37" spans="3:8">
      <c r="C37" s="3"/>
      <c r="G37" s="11"/>
      <c r="H37" s="11"/>
    </row>
    <row r="38" spans="3:8">
      <c r="C38" s="3"/>
      <c r="G38" s="11"/>
      <c r="H38" s="11"/>
    </row>
    <row r="39" spans="3:8">
      <c r="D39" s="3"/>
      <c r="E39" s="11"/>
      <c r="F39" s="11"/>
      <c r="G39" s="11"/>
      <c r="H39" s="11"/>
    </row>
    <row r="40" spans="3:8">
      <c r="D40" s="3"/>
      <c r="E40" s="11"/>
      <c r="F40" s="11"/>
      <c r="G40" s="11"/>
      <c r="H40" s="11"/>
    </row>
  </sheetData>
  <phoneticPr fontId="5" type="noConversion"/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5"/>
  <dimension ref="A1:H44"/>
  <sheetViews>
    <sheetView workbookViewId="0"/>
  </sheetViews>
  <sheetFormatPr defaultColWidth="9" defaultRowHeight="13.5"/>
  <cols>
    <col min="1" max="5" width="9" style="8"/>
    <col min="6" max="8" width="9" style="26"/>
    <col min="9" max="16384" width="9" style="8"/>
  </cols>
  <sheetData>
    <row r="1" spans="1:7" s="5" customFormat="1" ht="14.25" thickBot="1">
      <c r="D1" s="6"/>
    </row>
    <row r="2" spans="1:7" ht="14.25" thickBot="1">
      <c r="A2" s="1"/>
      <c r="B2" s="13"/>
      <c r="C2" s="14" t="s">
        <v>576</v>
      </c>
      <c r="D2" s="1"/>
    </row>
    <row r="3" spans="1:7" ht="14.25" thickBot="1">
      <c r="A3" s="2"/>
      <c r="E3" s="4"/>
    </row>
    <row r="4" spans="1:7">
      <c r="A4" s="3"/>
      <c r="B4" s="89" t="s">
        <v>602</v>
      </c>
      <c r="C4" s="90"/>
      <c r="D4" s="90"/>
      <c r="E4" s="90"/>
      <c r="F4" s="90"/>
      <c r="G4" s="91"/>
    </row>
    <row r="5" spans="1:7">
      <c r="A5" s="3"/>
      <c r="B5" s="92"/>
      <c r="C5" s="93" t="s">
        <v>604</v>
      </c>
      <c r="D5" s="94"/>
      <c r="E5" s="94"/>
      <c r="F5" s="94"/>
      <c r="G5" s="95"/>
    </row>
    <row r="6" spans="1:7" ht="14.25" thickBot="1">
      <c r="A6" s="3"/>
      <c r="B6" s="96"/>
      <c r="C6" s="97" t="s">
        <v>603</v>
      </c>
      <c r="D6" s="98"/>
      <c r="E6" s="98"/>
      <c r="F6" s="98"/>
      <c r="G6" s="99"/>
    </row>
    <row r="7" spans="1:7">
      <c r="A7" s="3"/>
      <c r="C7" s="3"/>
      <c r="D7" s="3"/>
    </row>
    <row r="8" spans="1:7" ht="14.25" thickBot="1">
      <c r="A8" s="3"/>
      <c r="C8" s="3"/>
      <c r="D8" s="3"/>
    </row>
    <row r="9" spans="1:7">
      <c r="A9" s="3"/>
      <c r="B9" s="3" t="s">
        <v>577</v>
      </c>
      <c r="C9" s="29" t="s">
        <v>575</v>
      </c>
      <c r="D9" s="104"/>
      <c r="E9" s="83"/>
      <c r="F9" s="71"/>
    </row>
    <row r="10" spans="1:7">
      <c r="A10" s="3"/>
      <c r="B10" s="3" t="s">
        <v>578</v>
      </c>
      <c r="C10" s="102" t="s">
        <v>574</v>
      </c>
      <c r="D10" s="103"/>
      <c r="E10" s="103"/>
      <c r="F10" s="32"/>
    </row>
    <row r="11" spans="1:7">
      <c r="A11" s="3"/>
      <c r="B11" s="3" t="s">
        <v>0</v>
      </c>
      <c r="C11" s="78">
        <v>182</v>
      </c>
      <c r="D11" s="84">
        <v>182.25</v>
      </c>
      <c r="E11" s="84">
        <v>183</v>
      </c>
      <c r="F11" s="73">
        <v>183.25</v>
      </c>
    </row>
    <row r="12" spans="1:7">
      <c r="A12" s="3"/>
      <c r="B12" s="3" t="s">
        <v>15</v>
      </c>
      <c r="C12" s="35">
        <v>51</v>
      </c>
      <c r="D12" s="87">
        <v>0</v>
      </c>
      <c r="E12" s="87">
        <v>51</v>
      </c>
      <c r="F12" s="30">
        <v>0</v>
      </c>
    </row>
    <row r="13" spans="1:7">
      <c r="A13" s="3"/>
      <c r="B13" s="3" t="s">
        <v>687</v>
      </c>
      <c r="C13" s="35">
        <v>51</v>
      </c>
      <c r="D13" s="87">
        <v>0</v>
      </c>
      <c r="E13" s="87">
        <v>51</v>
      </c>
      <c r="F13" s="30">
        <v>0</v>
      </c>
    </row>
    <row r="14" spans="1:7">
      <c r="A14" s="3"/>
      <c r="B14" s="3" t="s">
        <v>688</v>
      </c>
      <c r="C14" s="35">
        <v>51</v>
      </c>
      <c r="D14" s="87">
        <v>0</v>
      </c>
      <c r="E14" s="87">
        <v>51</v>
      </c>
      <c r="F14" s="30">
        <v>0</v>
      </c>
    </row>
    <row r="15" spans="1:7">
      <c r="A15" s="3"/>
      <c r="B15" s="3" t="s">
        <v>689</v>
      </c>
      <c r="C15" s="35">
        <v>51</v>
      </c>
      <c r="D15" s="87">
        <v>0</v>
      </c>
      <c r="E15" s="87">
        <v>51</v>
      </c>
      <c r="F15" s="30">
        <v>0</v>
      </c>
    </row>
    <row r="16" spans="1:7">
      <c r="A16" s="3"/>
      <c r="B16" s="3" t="s">
        <v>690</v>
      </c>
      <c r="C16" s="35">
        <v>51</v>
      </c>
      <c r="D16" s="87">
        <v>0</v>
      </c>
      <c r="E16" s="87">
        <v>51</v>
      </c>
      <c r="F16" s="30">
        <v>0</v>
      </c>
    </row>
    <row r="17" spans="1:8">
      <c r="A17" s="3"/>
      <c r="B17" s="3" t="s">
        <v>691</v>
      </c>
      <c r="C17" s="35">
        <v>51</v>
      </c>
      <c r="D17" s="87">
        <v>0</v>
      </c>
      <c r="E17" s="87">
        <v>51</v>
      </c>
      <c r="F17" s="30">
        <v>0</v>
      </c>
    </row>
    <row r="18" spans="1:8">
      <c r="A18" s="3"/>
      <c r="B18" s="3" t="s">
        <v>692</v>
      </c>
      <c r="C18" s="35">
        <v>51</v>
      </c>
      <c r="D18" s="87">
        <v>0</v>
      </c>
      <c r="E18" s="87">
        <v>51</v>
      </c>
      <c r="F18" s="30">
        <v>0</v>
      </c>
    </row>
    <row r="19" spans="1:8">
      <c r="A19" s="3"/>
      <c r="B19" s="3" t="s">
        <v>693</v>
      </c>
      <c r="C19" s="35">
        <v>51</v>
      </c>
      <c r="D19" s="87">
        <v>0</v>
      </c>
      <c r="E19" s="87">
        <v>51</v>
      </c>
      <c r="F19" s="30">
        <v>0</v>
      </c>
    </row>
    <row r="20" spans="1:8">
      <c r="A20" s="3"/>
      <c r="B20" s="3" t="s">
        <v>694</v>
      </c>
      <c r="C20" s="35">
        <v>51</v>
      </c>
      <c r="D20" s="87">
        <v>0</v>
      </c>
      <c r="E20" s="87">
        <v>51</v>
      </c>
      <c r="F20" s="30">
        <v>0</v>
      </c>
    </row>
    <row r="21" spans="1:8" ht="14.25" thickBot="1">
      <c r="A21" s="3"/>
      <c r="B21" s="3" t="s">
        <v>695</v>
      </c>
      <c r="C21" s="75">
        <v>51</v>
      </c>
      <c r="D21" s="88">
        <v>0</v>
      </c>
      <c r="E21" s="88">
        <v>51</v>
      </c>
      <c r="F21" s="77">
        <v>0</v>
      </c>
    </row>
    <row r="22" spans="1:8">
      <c r="A22" s="3"/>
      <c r="C22" s="3"/>
    </row>
    <row r="23" spans="1:8">
      <c r="A23" s="3"/>
      <c r="C23" s="3"/>
    </row>
    <row r="24" spans="1:8">
      <c r="A24" s="3"/>
      <c r="C24" s="3"/>
    </row>
    <row r="25" spans="1:8">
      <c r="A25" s="3"/>
      <c r="C25" s="3"/>
    </row>
    <row r="26" spans="1:8">
      <c r="A26" s="3"/>
      <c r="C26" s="3"/>
    </row>
    <row r="27" spans="1:8">
      <c r="A27" s="3"/>
      <c r="C27" s="3"/>
    </row>
    <row r="28" spans="1:8">
      <c r="C28" s="3"/>
      <c r="D28" s="3"/>
      <c r="E28" s="11"/>
      <c r="F28" s="11"/>
      <c r="G28" s="11"/>
      <c r="H28" s="11"/>
    </row>
    <row r="29" spans="1:8">
      <c r="C29" s="3"/>
      <c r="D29" s="3"/>
      <c r="E29" s="11"/>
      <c r="F29" s="11"/>
      <c r="G29" s="11"/>
      <c r="H29" s="11"/>
    </row>
    <row r="30" spans="1:8">
      <c r="C30" s="3"/>
      <c r="D30" s="3"/>
      <c r="E30" s="11"/>
      <c r="F30" s="11"/>
      <c r="G30" s="11"/>
      <c r="H30" s="11"/>
    </row>
    <row r="31" spans="1:8">
      <c r="C31" s="3"/>
      <c r="D31" s="3"/>
      <c r="E31" s="11"/>
      <c r="F31" s="11"/>
      <c r="G31" s="11"/>
      <c r="H31" s="11"/>
    </row>
    <row r="32" spans="1:8">
      <c r="C32" s="3"/>
      <c r="D32" s="3"/>
      <c r="E32" s="11"/>
      <c r="F32" s="11"/>
      <c r="G32" s="11"/>
      <c r="H32" s="11"/>
    </row>
    <row r="33" spans="3:8">
      <c r="C33" s="3"/>
      <c r="D33" s="3"/>
      <c r="E33" s="11"/>
      <c r="F33" s="11"/>
      <c r="G33" s="11"/>
      <c r="H33" s="11"/>
    </row>
    <row r="34" spans="3:8">
      <c r="C34" s="3"/>
      <c r="D34" s="3"/>
      <c r="E34" s="11"/>
      <c r="F34" s="11"/>
      <c r="G34" s="11"/>
      <c r="H34" s="11"/>
    </row>
    <row r="35" spans="3:8">
      <c r="C35" s="3"/>
      <c r="D35" s="3"/>
      <c r="E35" s="11"/>
      <c r="F35" s="11"/>
      <c r="G35" s="11"/>
      <c r="H35" s="11"/>
    </row>
    <row r="36" spans="3:8">
      <c r="C36" s="3"/>
      <c r="D36" s="3"/>
      <c r="E36" s="11"/>
      <c r="F36" s="11"/>
      <c r="G36" s="11"/>
      <c r="H36" s="11"/>
    </row>
    <row r="37" spans="3:8">
      <c r="C37" s="3"/>
      <c r="D37" s="3"/>
      <c r="E37" s="11"/>
      <c r="F37" s="11"/>
      <c r="G37" s="11"/>
      <c r="H37" s="11"/>
    </row>
    <row r="38" spans="3:8">
      <c r="C38" s="3"/>
      <c r="D38" s="3"/>
      <c r="E38" s="11"/>
      <c r="F38" s="11"/>
      <c r="G38" s="11"/>
      <c r="H38" s="11"/>
    </row>
    <row r="39" spans="3:8">
      <c r="C39" s="3"/>
      <c r="D39" s="3"/>
      <c r="E39" s="11"/>
      <c r="F39" s="11"/>
      <c r="G39" s="11"/>
      <c r="H39" s="11"/>
    </row>
    <row r="40" spans="3:8">
      <c r="C40" s="3"/>
      <c r="D40" s="3"/>
      <c r="E40" s="11"/>
      <c r="F40" s="11"/>
      <c r="G40" s="11"/>
      <c r="H40" s="11"/>
    </row>
    <row r="41" spans="3:8">
      <c r="C41" s="3"/>
      <c r="D41" s="3"/>
      <c r="E41" s="11"/>
      <c r="F41" s="11"/>
      <c r="G41" s="11"/>
      <c r="H41" s="11"/>
    </row>
    <row r="42" spans="3:8">
      <c r="C42" s="3"/>
      <c r="D42" s="3"/>
      <c r="E42" s="11"/>
      <c r="F42" s="11"/>
      <c r="G42" s="11"/>
      <c r="H42" s="11"/>
    </row>
    <row r="43" spans="3:8">
      <c r="C43" s="3"/>
      <c r="D43" s="3"/>
      <c r="E43" s="11"/>
      <c r="F43" s="11"/>
      <c r="G43" s="11"/>
      <c r="H43" s="11"/>
    </row>
    <row r="44" spans="3:8">
      <c r="C44" s="3"/>
      <c r="D44" s="3"/>
      <c r="E44" s="11"/>
      <c r="F44" s="11"/>
      <c r="G44" s="11"/>
      <c r="H44" s="11"/>
    </row>
  </sheetData>
  <phoneticPr fontId="5" type="noConversion"/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Multiply and Round</vt:lpstr>
      <vt:lpstr>Round</vt:lpstr>
      <vt:lpstr>Invert Selection</vt:lpstr>
      <vt:lpstr>Interpolate</vt:lpstr>
      <vt:lpstr>Check Values</vt:lpstr>
      <vt:lpstr>__timeseries.npt</vt:lpstr>
      <vt:lpstr>__timevarying_wsc.npt</vt:lpstr>
      <vt:lpstr>__timevarying_boundary.npt</vt:lpstr>
      <vt:lpstr>__timevarying_withdrawal.npt</vt:lpstr>
      <vt:lpstr>__verticalprofile.npt</vt:lpstr>
      <vt:lpstr>__longitudinalprofile.npt</vt:lpstr>
      <vt:lpstr>__bathymetryexport.npt</vt:lpstr>
      <vt:lpstr>CSV format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CE-QUAL-W2 Tools</dc:title>
  <dc:subject>CE-QUAL-W2 Tools</dc:subject>
  <dc:creator>Jeffrey S. Greogry</dc:creator>
  <dc:description>Tools provided in this toolbar allow the W2 modeler to create/modify input files, modify data and run executables.</dc:description>
  <cp:lastModifiedBy>h3ecxjsg</cp:lastModifiedBy>
  <cp:lastPrinted>2007-12-18T14:01:33Z</cp:lastPrinted>
  <dcterms:created xsi:type="dcterms:W3CDTF">2009-08-07T19:21:43Z</dcterms:created>
  <dcterms:modified xsi:type="dcterms:W3CDTF">2013-08-28T18:22:12Z</dcterms:modified>
</cp:coreProperties>
</file>